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state.sharepoint.com/sites/AthleticsCommunications/Shared Documents/General/Softball/Historic Stats/Research Files/"/>
    </mc:Choice>
  </mc:AlternateContent>
  <xr:revisionPtr revIDLastSave="301" documentId="13_ncr:1_{7E8648F8-F370-4244-93ED-FF24758984FE}" xr6:coauthVersionLast="47" xr6:coauthVersionMax="47" xr10:uidLastSave="{BBADE6AE-C198-4DEF-9CB0-CAED42807872}"/>
  <bookViews>
    <workbookView xWindow="22932" yWindow="-108" windowWidth="23256" windowHeight="12456" activeTab="3" xr2:uid="{164B3986-032A-7542-8085-91BA599E1691}"/>
  </bookViews>
  <sheets>
    <sheet name="Rec When" sheetId="1" r:id="rId1"/>
    <sheet name="Rec by Scoring" sheetId="4" r:id="rId2"/>
    <sheet name="Rec by Date" sheetId="5" r:id="rId3"/>
    <sheet name="Situational Stats" sheetId="3" r:id="rId4"/>
  </sheets>
  <definedNames>
    <definedName name="_xlnm._FilterDatabase" localSheetId="3" hidden="1">'Situational Stats'!$A$1:$L$24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110" i="5" l="1"/>
  <c r="N109" i="5"/>
  <c r="L110" i="5"/>
  <c r="H110" i="5"/>
  <c r="I109" i="5"/>
  <c r="G110" i="5"/>
  <c r="C110" i="5"/>
  <c r="D109" i="5"/>
  <c r="B110" i="5"/>
  <c r="R73" i="5"/>
  <c r="S72" i="5"/>
  <c r="Q73" i="5"/>
  <c r="M73" i="5"/>
  <c r="N72" i="5"/>
  <c r="L73" i="5"/>
  <c r="H73" i="5"/>
  <c r="I72" i="5"/>
  <c r="G73" i="5"/>
  <c r="C73" i="5"/>
  <c r="D72" i="5"/>
  <c r="B73" i="5"/>
  <c r="R36" i="5"/>
  <c r="S35" i="5"/>
  <c r="Q36" i="5"/>
  <c r="M36" i="5"/>
  <c r="N35" i="5"/>
  <c r="L36" i="5"/>
  <c r="H36" i="5"/>
  <c r="I35" i="5"/>
  <c r="G36" i="5"/>
  <c r="C36" i="5"/>
  <c r="D35" i="5"/>
  <c r="B36" i="5"/>
  <c r="R154" i="1"/>
  <c r="Q154" i="1"/>
  <c r="M149" i="1"/>
  <c r="N148" i="1"/>
  <c r="L149" i="1"/>
  <c r="H149" i="1"/>
  <c r="I148" i="1"/>
  <c r="G149" i="1"/>
  <c r="C149" i="1"/>
  <c r="D148" i="1"/>
  <c r="B149" i="1"/>
  <c r="R122" i="1"/>
  <c r="S121" i="1"/>
  <c r="Q122" i="1"/>
  <c r="M122" i="1"/>
  <c r="N121" i="1"/>
  <c r="L122" i="1"/>
  <c r="H122" i="1"/>
  <c r="I121" i="1"/>
  <c r="G122" i="1"/>
  <c r="C122" i="1"/>
  <c r="D121" i="1"/>
  <c r="B122" i="1"/>
  <c r="R95" i="1"/>
  <c r="S94" i="1"/>
  <c r="Q95" i="1"/>
  <c r="M95" i="1"/>
  <c r="N94" i="1"/>
  <c r="L95" i="1"/>
  <c r="H95" i="1"/>
  <c r="I94" i="1"/>
  <c r="G95" i="1"/>
  <c r="C95" i="1"/>
  <c r="D94" i="1"/>
  <c r="B95" i="1"/>
  <c r="R68" i="1"/>
  <c r="S67" i="1"/>
  <c r="Q68" i="1"/>
  <c r="M68" i="1"/>
  <c r="N67" i="1"/>
  <c r="L68" i="1"/>
  <c r="H68" i="1"/>
  <c r="I67" i="1"/>
  <c r="G68" i="1"/>
  <c r="C68" i="1"/>
  <c r="D67" i="1"/>
  <c r="B68" i="1"/>
  <c r="R31" i="1"/>
  <c r="S30" i="1"/>
  <c r="Q31" i="1"/>
  <c r="M31" i="1"/>
  <c r="N30" i="1"/>
  <c r="L31" i="1"/>
  <c r="H31" i="1"/>
  <c r="I30" i="1"/>
  <c r="G31" i="1"/>
  <c r="C31" i="1"/>
  <c r="D30" i="1"/>
  <c r="B31" i="1"/>
  <c r="M154" i="4"/>
  <c r="N153" i="4"/>
  <c r="L154" i="4"/>
  <c r="H154" i="4"/>
  <c r="I153" i="4"/>
  <c r="G154" i="4"/>
  <c r="C154" i="4"/>
  <c r="D153" i="4"/>
  <c r="B154" i="4"/>
  <c r="M127" i="4"/>
  <c r="N126" i="4"/>
  <c r="L127" i="4"/>
  <c r="H127" i="4"/>
  <c r="I126" i="4"/>
  <c r="G127" i="4"/>
  <c r="C127" i="4"/>
  <c r="D126" i="4"/>
  <c r="B127" i="4"/>
  <c r="I98" i="4"/>
  <c r="I99" i="4"/>
  <c r="H100" i="4"/>
  <c r="G100" i="4"/>
  <c r="B100" i="4"/>
  <c r="C100" i="4"/>
  <c r="D98" i="4"/>
  <c r="D99" i="4"/>
  <c r="R100" i="4"/>
  <c r="S99" i="4"/>
  <c r="Q100" i="4"/>
  <c r="M100" i="4"/>
  <c r="N99" i="4"/>
  <c r="L100" i="4"/>
  <c r="R73" i="4"/>
  <c r="S72" i="4"/>
  <c r="Q73" i="4"/>
  <c r="M73" i="4"/>
  <c r="N72" i="4"/>
  <c r="L73" i="4"/>
  <c r="H73" i="4"/>
  <c r="I72" i="4"/>
  <c r="G73" i="4"/>
  <c r="C73" i="4"/>
  <c r="D72" i="4"/>
  <c r="B73" i="4"/>
  <c r="R36" i="4"/>
  <c r="S35" i="4"/>
  <c r="Q36" i="4"/>
  <c r="M36" i="4"/>
  <c r="N35" i="4"/>
  <c r="L36" i="4"/>
  <c r="H36" i="4"/>
  <c r="I35" i="4"/>
  <c r="G36" i="4"/>
  <c r="C36" i="4"/>
  <c r="D35" i="4"/>
  <c r="B36" i="4"/>
  <c r="N152" i="4"/>
  <c r="I152" i="4"/>
  <c r="D152" i="4"/>
  <c r="N125" i="4"/>
  <c r="I125" i="4"/>
  <c r="D125" i="4"/>
  <c r="N108" i="5"/>
  <c r="I108" i="5"/>
  <c r="D108" i="5"/>
  <c r="S71" i="5"/>
  <c r="N71" i="5"/>
  <c r="I71" i="5"/>
  <c r="D71" i="5"/>
  <c r="S34" i="5"/>
  <c r="N34" i="5"/>
  <c r="I34" i="5"/>
  <c r="D34" i="5"/>
  <c r="S98" i="4"/>
  <c r="N98" i="4"/>
  <c r="S70" i="4"/>
  <c r="S71" i="4"/>
  <c r="N71" i="4"/>
  <c r="I71" i="4"/>
  <c r="D71" i="4"/>
  <c r="S34" i="4"/>
  <c r="N34" i="4"/>
  <c r="I34" i="4"/>
  <c r="D34" i="4"/>
  <c r="I35" i="1"/>
  <c r="N35" i="1"/>
  <c r="S35" i="1"/>
  <c r="I36" i="1"/>
  <c r="N36" i="1"/>
  <c r="S36" i="1"/>
  <c r="I37" i="1"/>
  <c r="N37" i="1"/>
  <c r="S37" i="1"/>
  <c r="I38" i="1"/>
  <c r="N38" i="1"/>
  <c r="S38" i="1"/>
  <c r="I39" i="1"/>
  <c r="N39" i="1"/>
  <c r="S39" i="1"/>
  <c r="I40" i="1"/>
  <c r="N40" i="1"/>
  <c r="S40" i="1"/>
  <c r="I41" i="1"/>
  <c r="N41" i="1"/>
  <c r="S41" i="1"/>
  <c r="I42" i="1"/>
  <c r="N42" i="1"/>
  <c r="S42" i="1"/>
  <c r="I43" i="1"/>
  <c r="N43" i="1"/>
  <c r="S43" i="1"/>
  <c r="I44" i="1"/>
  <c r="N44" i="1"/>
  <c r="S44" i="1"/>
  <c r="I45" i="1"/>
  <c r="N45" i="1"/>
  <c r="S45" i="1"/>
  <c r="I46" i="1"/>
  <c r="N46" i="1"/>
  <c r="S46" i="1"/>
  <c r="I47" i="1"/>
  <c r="N47" i="1"/>
  <c r="S47" i="1"/>
  <c r="I48" i="1"/>
  <c r="N48" i="1"/>
  <c r="S48" i="1"/>
  <c r="I49" i="1"/>
  <c r="N49" i="1"/>
  <c r="S49" i="1"/>
  <c r="I50" i="1"/>
  <c r="N50" i="1"/>
  <c r="S50" i="1"/>
  <c r="I51" i="1"/>
  <c r="N51" i="1"/>
  <c r="S51" i="1"/>
  <c r="I52" i="1"/>
  <c r="N52" i="1"/>
  <c r="S52" i="1"/>
  <c r="I53" i="1"/>
  <c r="N53" i="1"/>
  <c r="S53" i="1"/>
  <c r="I54" i="1"/>
  <c r="N54" i="1"/>
  <c r="S54" i="1"/>
  <c r="I55" i="1"/>
  <c r="N55" i="1"/>
  <c r="S55" i="1"/>
  <c r="I56" i="1"/>
  <c r="N56" i="1"/>
  <c r="S56" i="1"/>
  <c r="I57" i="1"/>
  <c r="N57" i="1"/>
  <c r="S57" i="1"/>
  <c r="I58" i="1"/>
  <c r="N58" i="1"/>
  <c r="S58" i="1"/>
  <c r="I59" i="1"/>
  <c r="N59" i="1"/>
  <c r="S59" i="1"/>
  <c r="I60" i="1"/>
  <c r="N60" i="1"/>
  <c r="S60" i="1"/>
  <c r="I61" i="1"/>
  <c r="N61" i="1"/>
  <c r="S61" i="1"/>
  <c r="I62" i="1"/>
  <c r="N62" i="1"/>
  <c r="S62" i="1"/>
  <c r="I63" i="1"/>
  <c r="N63" i="1"/>
  <c r="S63" i="1"/>
  <c r="I64" i="1"/>
  <c r="N64" i="1"/>
  <c r="S64" i="1"/>
  <c r="I65" i="1"/>
  <c r="N65" i="1"/>
  <c r="S65" i="1"/>
  <c r="I66" i="1"/>
  <c r="N66" i="1"/>
  <c r="S66" i="1"/>
  <c r="D126" i="1"/>
  <c r="I126" i="1"/>
  <c r="N126" i="1"/>
  <c r="D127" i="1"/>
  <c r="I127" i="1"/>
  <c r="N127" i="1"/>
  <c r="D128" i="1"/>
  <c r="I128" i="1"/>
  <c r="N128" i="1"/>
  <c r="D129" i="1"/>
  <c r="I129" i="1"/>
  <c r="N129" i="1"/>
  <c r="S129" i="1"/>
  <c r="D130" i="1"/>
  <c r="I130" i="1"/>
  <c r="N130" i="1"/>
  <c r="D131" i="1"/>
  <c r="I131" i="1"/>
  <c r="N131" i="1"/>
  <c r="D132" i="1"/>
  <c r="I132" i="1"/>
  <c r="N132" i="1"/>
  <c r="D133" i="1"/>
  <c r="I133" i="1"/>
  <c r="N133" i="1"/>
  <c r="D134" i="1"/>
  <c r="I134" i="1"/>
  <c r="N134" i="1"/>
  <c r="D135" i="1"/>
  <c r="I135" i="1"/>
  <c r="N135" i="1"/>
  <c r="D136" i="1"/>
  <c r="I136" i="1"/>
  <c r="N136" i="1"/>
  <c r="D137" i="1"/>
  <c r="I137" i="1"/>
  <c r="N137" i="1"/>
  <c r="D138" i="1"/>
  <c r="I138" i="1"/>
  <c r="N138" i="1"/>
  <c r="D139" i="1"/>
  <c r="I139" i="1"/>
  <c r="N139" i="1"/>
  <c r="D140" i="1"/>
  <c r="I140" i="1"/>
  <c r="N140" i="1"/>
  <c r="D141" i="1"/>
  <c r="I141" i="1"/>
  <c r="N141" i="1"/>
  <c r="D142" i="1"/>
  <c r="I142" i="1"/>
  <c r="N142" i="1"/>
  <c r="D143" i="1"/>
  <c r="I143" i="1"/>
  <c r="N143" i="1"/>
  <c r="D144" i="1"/>
  <c r="I144" i="1"/>
  <c r="N144" i="1"/>
  <c r="D145" i="1"/>
  <c r="I145" i="1"/>
  <c r="N145" i="1"/>
  <c r="D146" i="1"/>
  <c r="I146" i="1"/>
  <c r="N146" i="1"/>
  <c r="D147" i="1"/>
  <c r="I147" i="1"/>
  <c r="N147" i="1"/>
  <c r="S120" i="1"/>
  <c r="N120" i="1"/>
  <c r="I120" i="1"/>
  <c r="D120" i="1"/>
  <c r="S93" i="1"/>
  <c r="N93" i="1"/>
  <c r="I93" i="1"/>
  <c r="D93" i="1"/>
  <c r="D66" i="1"/>
  <c r="S29" i="1"/>
  <c r="N29" i="1"/>
  <c r="I29" i="1"/>
  <c r="D29" i="1"/>
  <c r="N106" i="5"/>
  <c r="N107" i="5"/>
  <c r="I106" i="5"/>
  <c r="I107" i="5"/>
  <c r="D106" i="5"/>
  <c r="D107" i="5"/>
  <c r="D32" i="5"/>
  <c r="D33" i="5"/>
  <c r="I32" i="5"/>
  <c r="I33" i="5"/>
  <c r="N32" i="5"/>
  <c r="N33" i="5"/>
  <c r="S32" i="5"/>
  <c r="S33" i="5"/>
  <c r="S69" i="5"/>
  <c r="S70" i="5"/>
  <c r="N69" i="5"/>
  <c r="N70" i="5"/>
  <c r="I69" i="5"/>
  <c r="I70" i="5"/>
  <c r="D69" i="5"/>
  <c r="D70" i="5"/>
  <c r="D122" i="4"/>
  <c r="D123" i="4"/>
  <c r="D124" i="4"/>
  <c r="I122" i="4"/>
  <c r="I123" i="4"/>
  <c r="I124" i="4"/>
  <c r="N122" i="4"/>
  <c r="N123" i="4"/>
  <c r="N124" i="4"/>
  <c r="N150" i="4"/>
  <c r="N151" i="4"/>
  <c r="I150" i="4"/>
  <c r="I151" i="4"/>
  <c r="D150" i="4"/>
  <c r="D151" i="4"/>
  <c r="D96" i="4"/>
  <c r="D97" i="4"/>
  <c r="I96" i="4"/>
  <c r="I97" i="4"/>
  <c r="N96" i="4"/>
  <c r="N97" i="4"/>
  <c r="S96" i="4"/>
  <c r="S97" i="4"/>
  <c r="S69" i="4"/>
  <c r="N69" i="4"/>
  <c r="N70" i="4"/>
  <c r="I69" i="4"/>
  <c r="I70" i="4"/>
  <c r="D69" i="4"/>
  <c r="D70" i="4"/>
  <c r="S32" i="4"/>
  <c r="S33" i="4"/>
  <c r="N32" i="4"/>
  <c r="N33" i="4"/>
  <c r="I31" i="4"/>
  <c r="I32" i="4"/>
  <c r="I33" i="4"/>
  <c r="D31" i="4"/>
  <c r="D32" i="4"/>
  <c r="D33" i="4"/>
  <c r="S119" i="1"/>
  <c r="N119" i="1"/>
  <c r="I119" i="1"/>
  <c r="D119" i="1"/>
  <c r="S92" i="1"/>
  <c r="N92" i="1"/>
  <c r="I92" i="1"/>
  <c r="D92" i="1"/>
  <c r="D65" i="1"/>
  <c r="S28" i="1"/>
  <c r="N28" i="1"/>
  <c r="I28" i="1"/>
  <c r="D28" i="1"/>
  <c r="S118" i="1"/>
  <c r="N118" i="1"/>
  <c r="I118" i="1"/>
  <c r="D118" i="1"/>
  <c r="S91" i="1"/>
  <c r="N91" i="1"/>
  <c r="I91" i="1"/>
  <c r="D91" i="1"/>
  <c r="D64" i="1"/>
  <c r="I27" i="1"/>
  <c r="D27" i="1"/>
  <c r="S27" i="1"/>
  <c r="N27" i="1"/>
  <c r="S48" i="5"/>
  <c r="N56" i="5"/>
  <c r="N48" i="5"/>
  <c r="D85" i="5"/>
  <c r="D48" i="5"/>
  <c r="N85" i="5"/>
  <c r="I48" i="5"/>
  <c r="I85" i="5"/>
  <c r="V8" i="1" l="1"/>
  <c r="V7" i="1"/>
  <c r="S100" i="4"/>
  <c r="S154" i="1"/>
  <c r="V9" i="1" l="1"/>
  <c r="S48" i="4"/>
  <c r="N48" i="4"/>
  <c r="I48" i="4"/>
  <c r="D48" i="4"/>
  <c r="S11" i="4"/>
  <c r="N11" i="4"/>
  <c r="I11" i="4"/>
  <c r="D11" i="4"/>
  <c r="S60" i="4"/>
  <c r="N149" i="4"/>
  <c r="N148" i="4"/>
  <c r="N147" i="4"/>
  <c r="N146" i="4"/>
  <c r="N145" i="4"/>
  <c r="N144" i="4"/>
  <c r="N143" i="4"/>
  <c r="N142" i="4"/>
  <c r="N141" i="4"/>
  <c r="N140" i="4"/>
  <c r="N139" i="4"/>
  <c r="N138" i="4"/>
  <c r="N137" i="4"/>
  <c r="N136" i="4"/>
  <c r="N135" i="4"/>
  <c r="N134" i="4"/>
  <c r="N133" i="4"/>
  <c r="N132" i="4"/>
  <c r="N131" i="4"/>
  <c r="N105" i="4"/>
  <c r="N106" i="4"/>
  <c r="N107" i="4"/>
  <c r="N108" i="4"/>
  <c r="N109" i="4"/>
  <c r="N110" i="4"/>
  <c r="N111" i="4"/>
  <c r="N112" i="4"/>
  <c r="N113" i="4"/>
  <c r="N114" i="4"/>
  <c r="N115" i="4"/>
  <c r="N116" i="4"/>
  <c r="N117" i="4"/>
  <c r="N118" i="4"/>
  <c r="N119" i="4"/>
  <c r="N120" i="4"/>
  <c r="N121" i="4"/>
  <c r="N104" i="4"/>
  <c r="S11" i="5"/>
  <c r="N11" i="5"/>
  <c r="D11" i="5"/>
  <c r="I11" i="5"/>
  <c r="D43" i="1"/>
  <c r="N105" i="5"/>
  <c r="I105" i="5"/>
  <c r="D105" i="5"/>
  <c r="N104" i="5"/>
  <c r="I104" i="5"/>
  <c r="D104" i="5"/>
  <c r="N103" i="5"/>
  <c r="I103" i="5"/>
  <c r="D103" i="5"/>
  <c r="N102" i="5"/>
  <c r="I102" i="5"/>
  <c r="D102" i="5"/>
  <c r="N101" i="5"/>
  <c r="I101" i="5"/>
  <c r="D101" i="5"/>
  <c r="N100" i="5"/>
  <c r="I100" i="5"/>
  <c r="D100" i="5"/>
  <c r="N99" i="5"/>
  <c r="I99" i="5"/>
  <c r="D99" i="5"/>
  <c r="N98" i="5"/>
  <c r="I98" i="5"/>
  <c r="D98" i="5"/>
  <c r="N97" i="5"/>
  <c r="I97" i="5"/>
  <c r="D97" i="5"/>
  <c r="N96" i="5"/>
  <c r="I96" i="5"/>
  <c r="D96" i="5"/>
  <c r="N95" i="5"/>
  <c r="I95" i="5"/>
  <c r="N94" i="5"/>
  <c r="I94" i="5"/>
  <c r="D94" i="5"/>
  <c r="N93" i="5"/>
  <c r="I93" i="5"/>
  <c r="D93" i="5"/>
  <c r="N92" i="5"/>
  <c r="I92" i="5"/>
  <c r="D92" i="5"/>
  <c r="N91" i="5"/>
  <c r="I91" i="5"/>
  <c r="D91" i="5"/>
  <c r="N90" i="5"/>
  <c r="I90" i="5"/>
  <c r="D90" i="5"/>
  <c r="N89" i="5"/>
  <c r="I89" i="5"/>
  <c r="D89" i="5"/>
  <c r="N88" i="5"/>
  <c r="I88" i="5"/>
  <c r="D88" i="5"/>
  <c r="N87" i="5"/>
  <c r="I87" i="5"/>
  <c r="D87" i="5"/>
  <c r="N86" i="5"/>
  <c r="I86" i="5"/>
  <c r="D86" i="5"/>
  <c r="N84" i="5"/>
  <c r="I84" i="5"/>
  <c r="D84" i="5"/>
  <c r="N83" i="5"/>
  <c r="I83" i="5"/>
  <c r="D83" i="5"/>
  <c r="N82" i="5"/>
  <c r="I82" i="5"/>
  <c r="D82" i="5"/>
  <c r="N81" i="5"/>
  <c r="I81" i="5"/>
  <c r="D81" i="5"/>
  <c r="N80" i="5"/>
  <c r="I80" i="5"/>
  <c r="D80" i="5"/>
  <c r="N79" i="5"/>
  <c r="I79" i="5"/>
  <c r="D79" i="5"/>
  <c r="N78" i="5"/>
  <c r="I78" i="5"/>
  <c r="N77" i="5"/>
  <c r="I77" i="5"/>
  <c r="D77" i="5"/>
  <c r="S68" i="5"/>
  <c r="I68" i="5"/>
  <c r="D68" i="5"/>
  <c r="S67" i="5"/>
  <c r="N67" i="5"/>
  <c r="I67" i="5"/>
  <c r="D67" i="5"/>
  <c r="S66" i="5"/>
  <c r="N66" i="5"/>
  <c r="I66" i="5"/>
  <c r="D66" i="5"/>
  <c r="S65" i="5"/>
  <c r="N65" i="5"/>
  <c r="I65" i="5"/>
  <c r="D65" i="5"/>
  <c r="S64" i="5"/>
  <c r="N64" i="5"/>
  <c r="I64" i="5"/>
  <c r="D64" i="5"/>
  <c r="S63" i="5"/>
  <c r="N63" i="5"/>
  <c r="I63" i="5"/>
  <c r="D63" i="5"/>
  <c r="S62" i="5"/>
  <c r="N62" i="5"/>
  <c r="D62" i="5"/>
  <c r="S61" i="5"/>
  <c r="N61" i="5"/>
  <c r="I61" i="5"/>
  <c r="D61" i="5"/>
  <c r="S60" i="5"/>
  <c r="N60" i="5"/>
  <c r="D60" i="5"/>
  <c r="S59" i="5"/>
  <c r="N59" i="5"/>
  <c r="D59" i="5"/>
  <c r="S58" i="5"/>
  <c r="N58" i="5"/>
  <c r="D58" i="5"/>
  <c r="S57" i="5"/>
  <c r="N57" i="5"/>
  <c r="D57" i="5"/>
  <c r="S56" i="5"/>
  <c r="D56" i="5"/>
  <c r="S55" i="5"/>
  <c r="N55" i="5"/>
  <c r="D55" i="5"/>
  <c r="S54" i="5"/>
  <c r="N54" i="5"/>
  <c r="D54" i="5"/>
  <c r="S53" i="5"/>
  <c r="N53" i="5"/>
  <c r="D53" i="5"/>
  <c r="S52" i="5"/>
  <c r="N52" i="5"/>
  <c r="D52" i="5"/>
  <c r="S51" i="5"/>
  <c r="N51" i="5"/>
  <c r="I51" i="5"/>
  <c r="D51" i="5"/>
  <c r="S50" i="5"/>
  <c r="N50" i="5"/>
  <c r="D50" i="5"/>
  <c r="S49" i="5"/>
  <c r="N49" i="5"/>
  <c r="D49" i="5"/>
  <c r="S47" i="5"/>
  <c r="N47" i="5"/>
  <c r="D47" i="5"/>
  <c r="S46" i="5"/>
  <c r="N46" i="5"/>
  <c r="D46" i="5"/>
  <c r="S45" i="5"/>
  <c r="N45" i="5"/>
  <c r="D45" i="5"/>
  <c r="S44" i="5"/>
  <c r="N44" i="5"/>
  <c r="I44" i="5"/>
  <c r="S43" i="5"/>
  <c r="N43" i="5"/>
  <c r="D43" i="5"/>
  <c r="S42" i="5"/>
  <c r="N42" i="5"/>
  <c r="I42" i="5"/>
  <c r="S41" i="5"/>
  <c r="N41" i="5"/>
  <c r="D41" i="5"/>
  <c r="S40" i="5"/>
  <c r="N40" i="5"/>
  <c r="I31" i="5"/>
  <c r="D31" i="5"/>
  <c r="S30" i="5"/>
  <c r="N30" i="5"/>
  <c r="I30" i="5"/>
  <c r="D30" i="5"/>
  <c r="S29" i="5"/>
  <c r="N29" i="5"/>
  <c r="I29" i="5"/>
  <c r="D29" i="5"/>
  <c r="S28" i="5"/>
  <c r="N28" i="5"/>
  <c r="I28" i="5"/>
  <c r="D28" i="5"/>
  <c r="S27" i="5"/>
  <c r="N27" i="5"/>
  <c r="I27" i="5"/>
  <c r="D27" i="5"/>
  <c r="S26" i="5"/>
  <c r="N26" i="5"/>
  <c r="I26" i="5"/>
  <c r="D26" i="5"/>
  <c r="S25" i="5"/>
  <c r="N25" i="5"/>
  <c r="I25" i="5"/>
  <c r="D25" i="5"/>
  <c r="S24" i="5"/>
  <c r="N24" i="5"/>
  <c r="I24" i="5"/>
  <c r="D24" i="5"/>
  <c r="S23" i="5"/>
  <c r="N23" i="5"/>
  <c r="I23" i="5"/>
  <c r="D23" i="5"/>
  <c r="S22" i="5"/>
  <c r="N22" i="5"/>
  <c r="I22" i="5"/>
  <c r="D22" i="5"/>
  <c r="S21" i="5"/>
  <c r="N21" i="5"/>
  <c r="I21" i="5"/>
  <c r="D21" i="5"/>
  <c r="S20" i="5"/>
  <c r="N20" i="5"/>
  <c r="I20" i="5"/>
  <c r="D20" i="5"/>
  <c r="S19" i="5"/>
  <c r="N19" i="5"/>
  <c r="I19" i="5"/>
  <c r="D19" i="5"/>
  <c r="S18" i="5"/>
  <c r="N18" i="5"/>
  <c r="I18" i="5"/>
  <c r="D18" i="5"/>
  <c r="S17" i="5"/>
  <c r="N17" i="5"/>
  <c r="I17" i="5"/>
  <c r="D17" i="5"/>
  <c r="S16" i="5"/>
  <c r="N16" i="5"/>
  <c r="I16" i="5"/>
  <c r="D16" i="5"/>
  <c r="S15" i="5"/>
  <c r="N15" i="5"/>
  <c r="I15" i="5"/>
  <c r="D15" i="5"/>
  <c r="S14" i="5"/>
  <c r="N14" i="5"/>
  <c r="I14" i="5"/>
  <c r="D14" i="5"/>
  <c r="S13" i="5"/>
  <c r="N13" i="5"/>
  <c r="I13" i="5"/>
  <c r="D13" i="5"/>
  <c r="S12" i="5"/>
  <c r="N12" i="5"/>
  <c r="I12" i="5"/>
  <c r="D12" i="5"/>
  <c r="S10" i="5"/>
  <c r="N10" i="5"/>
  <c r="I10" i="5"/>
  <c r="D10" i="5"/>
  <c r="S9" i="5"/>
  <c r="N9" i="5"/>
  <c r="I9" i="5"/>
  <c r="D9" i="5"/>
  <c r="S8" i="5"/>
  <c r="N8" i="5"/>
  <c r="I8" i="5"/>
  <c r="D8" i="5"/>
  <c r="N7" i="5"/>
  <c r="I7" i="5"/>
  <c r="D7" i="5"/>
  <c r="N6" i="5"/>
  <c r="I6" i="5"/>
  <c r="N5" i="5"/>
  <c r="I5" i="5"/>
  <c r="N4" i="5"/>
  <c r="I4" i="5"/>
  <c r="D4" i="5"/>
  <c r="N3" i="5"/>
  <c r="I3" i="5"/>
  <c r="I154" i="4"/>
  <c r="D127" i="4"/>
  <c r="I149" i="4"/>
  <c r="D149" i="4"/>
  <c r="I148" i="4"/>
  <c r="D148" i="4"/>
  <c r="I121" i="4"/>
  <c r="D121" i="4"/>
  <c r="I147" i="4"/>
  <c r="D147" i="4"/>
  <c r="I120" i="4"/>
  <c r="D120" i="4"/>
  <c r="I146" i="4"/>
  <c r="D146" i="4"/>
  <c r="I119" i="4"/>
  <c r="D119" i="4"/>
  <c r="I145" i="4"/>
  <c r="D145" i="4"/>
  <c r="I118" i="4"/>
  <c r="D118" i="4"/>
  <c r="I144" i="4"/>
  <c r="D144" i="4"/>
  <c r="I117" i="4"/>
  <c r="D117" i="4"/>
  <c r="I143" i="4"/>
  <c r="D143" i="4"/>
  <c r="I116" i="4"/>
  <c r="D116" i="4"/>
  <c r="I142" i="4"/>
  <c r="D142" i="4"/>
  <c r="I115" i="4"/>
  <c r="D115" i="4"/>
  <c r="I141" i="4"/>
  <c r="D141" i="4"/>
  <c r="I114" i="4"/>
  <c r="D114" i="4"/>
  <c r="I140" i="4"/>
  <c r="D140" i="4"/>
  <c r="I113" i="4"/>
  <c r="D113" i="4"/>
  <c r="I139" i="4"/>
  <c r="D139" i="4"/>
  <c r="I112" i="4"/>
  <c r="D112" i="4"/>
  <c r="I138" i="4"/>
  <c r="D138" i="4"/>
  <c r="I111" i="4"/>
  <c r="D111" i="4"/>
  <c r="I137" i="4"/>
  <c r="D137" i="4"/>
  <c r="I110" i="4"/>
  <c r="D110" i="4"/>
  <c r="I136" i="4"/>
  <c r="D136" i="4"/>
  <c r="I109" i="4"/>
  <c r="D109" i="4"/>
  <c r="I135" i="4"/>
  <c r="D135" i="4"/>
  <c r="I108" i="4"/>
  <c r="D108" i="4"/>
  <c r="I134" i="4"/>
  <c r="D134" i="4"/>
  <c r="I107" i="4"/>
  <c r="D107" i="4"/>
  <c r="I133" i="4"/>
  <c r="D133" i="4"/>
  <c r="I106" i="4"/>
  <c r="D106" i="4"/>
  <c r="I132" i="4"/>
  <c r="D132" i="4"/>
  <c r="I105" i="4"/>
  <c r="D105" i="4"/>
  <c r="I131" i="4"/>
  <c r="D131" i="4"/>
  <c r="I104" i="4"/>
  <c r="D104" i="4"/>
  <c r="N100" i="4"/>
  <c r="D100" i="4"/>
  <c r="S95" i="4"/>
  <c r="N95" i="4"/>
  <c r="I95" i="4"/>
  <c r="D95" i="4"/>
  <c r="S94" i="4"/>
  <c r="N94" i="4"/>
  <c r="I94" i="4"/>
  <c r="D94" i="4"/>
  <c r="S93" i="4"/>
  <c r="N93" i="4"/>
  <c r="I93" i="4"/>
  <c r="D93" i="4"/>
  <c r="S92" i="4"/>
  <c r="N92" i="4"/>
  <c r="I92" i="4"/>
  <c r="D92" i="4"/>
  <c r="S91" i="4"/>
  <c r="N91" i="4"/>
  <c r="I91" i="4"/>
  <c r="D91" i="4"/>
  <c r="S90" i="4"/>
  <c r="N90" i="4"/>
  <c r="I90" i="4"/>
  <c r="D90" i="4"/>
  <c r="S89" i="4"/>
  <c r="N89" i="4"/>
  <c r="I89" i="4"/>
  <c r="D89" i="4"/>
  <c r="S88" i="4"/>
  <c r="N88" i="4"/>
  <c r="I88" i="4"/>
  <c r="D88" i="4"/>
  <c r="S87" i="4"/>
  <c r="N87" i="4"/>
  <c r="I87" i="4"/>
  <c r="D87" i="4"/>
  <c r="S86" i="4"/>
  <c r="N86" i="4"/>
  <c r="I86" i="4"/>
  <c r="D86" i="4"/>
  <c r="S85" i="4"/>
  <c r="N85" i="4"/>
  <c r="I85" i="4"/>
  <c r="D85" i="4"/>
  <c r="S84" i="4"/>
  <c r="N84" i="4"/>
  <c r="I84" i="4"/>
  <c r="D84" i="4"/>
  <c r="S83" i="4"/>
  <c r="N83" i="4"/>
  <c r="I83" i="4"/>
  <c r="D83" i="4"/>
  <c r="S82" i="4"/>
  <c r="N82" i="4"/>
  <c r="I82" i="4"/>
  <c r="D82" i="4"/>
  <c r="S81" i="4"/>
  <c r="N81" i="4"/>
  <c r="I81" i="4"/>
  <c r="D81" i="4"/>
  <c r="S80" i="4"/>
  <c r="N80" i="4"/>
  <c r="I80" i="4"/>
  <c r="D80" i="4"/>
  <c r="S79" i="4"/>
  <c r="N79" i="4"/>
  <c r="I79" i="4"/>
  <c r="D79" i="4"/>
  <c r="S78" i="4"/>
  <c r="N78" i="4"/>
  <c r="I78" i="4"/>
  <c r="D78" i="4"/>
  <c r="S77" i="4"/>
  <c r="N77" i="4"/>
  <c r="I77" i="4"/>
  <c r="D77" i="4"/>
  <c r="N68" i="4"/>
  <c r="I68" i="4"/>
  <c r="D68" i="4"/>
  <c r="S67" i="4"/>
  <c r="N67" i="4"/>
  <c r="I67" i="4"/>
  <c r="D67" i="4"/>
  <c r="N66" i="4"/>
  <c r="I66" i="4"/>
  <c r="D66" i="4"/>
  <c r="S65" i="4"/>
  <c r="N65" i="4"/>
  <c r="I65" i="4"/>
  <c r="D65" i="4"/>
  <c r="S64" i="4"/>
  <c r="N64" i="4"/>
  <c r="I64" i="4"/>
  <c r="D64" i="4"/>
  <c r="S63" i="4"/>
  <c r="N63" i="4"/>
  <c r="I63" i="4"/>
  <c r="D63" i="4"/>
  <c r="S62" i="4"/>
  <c r="N62" i="4"/>
  <c r="I62" i="4"/>
  <c r="D62" i="4"/>
  <c r="S61" i="4"/>
  <c r="N61" i="4"/>
  <c r="I61" i="4"/>
  <c r="D61" i="4"/>
  <c r="N60" i="4"/>
  <c r="I60" i="4"/>
  <c r="D60" i="4"/>
  <c r="S59" i="4"/>
  <c r="N59" i="4"/>
  <c r="I59" i="4"/>
  <c r="D59" i="4"/>
  <c r="S58" i="4"/>
  <c r="N58" i="4"/>
  <c r="I58" i="4"/>
  <c r="D58" i="4"/>
  <c r="S57" i="4"/>
  <c r="N57" i="4"/>
  <c r="I57" i="4"/>
  <c r="D57" i="4"/>
  <c r="N56" i="4"/>
  <c r="I56" i="4"/>
  <c r="D56" i="4"/>
  <c r="S55" i="4"/>
  <c r="N55" i="4"/>
  <c r="I55" i="4"/>
  <c r="D55" i="4"/>
  <c r="S54" i="4"/>
  <c r="N54" i="4"/>
  <c r="I54" i="4"/>
  <c r="D54" i="4"/>
  <c r="S53" i="4"/>
  <c r="N53" i="4"/>
  <c r="I53" i="4"/>
  <c r="D53" i="4"/>
  <c r="S52" i="4"/>
  <c r="N52" i="4"/>
  <c r="I52" i="4"/>
  <c r="D52" i="4"/>
  <c r="S51" i="4"/>
  <c r="N51" i="4"/>
  <c r="I51" i="4"/>
  <c r="D51" i="4"/>
  <c r="S50" i="4"/>
  <c r="N50" i="4"/>
  <c r="I50" i="4"/>
  <c r="D50" i="4"/>
  <c r="N49" i="4"/>
  <c r="I49" i="4"/>
  <c r="D49" i="4"/>
  <c r="S47" i="4"/>
  <c r="N47" i="4"/>
  <c r="I47" i="4"/>
  <c r="D47" i="4"/>
  <c r="S46" i="4"/>
  <c r="N46" i="4"/>
  <c r="I46" i="4"/>
  <c r="D46" i="4"/>
  <c r="S45" i="4"/>
  <c r="N45" i="4"/>
  <c r="I45" i="4"/>
  <c r="D45" i="4"/>
  <c r="S44" i="4"/>
  <c r="N44" i="4"/>
  <c r="I44" i="4"/>
  <c r="D44" i="4"/>
  <c r="S43" i="4"/>
  <c r="N43" i="4"/>
  <c r="I43" i="4"/>
  <c r="D43" i="4"/>
  <c r="S42" i="4"/>
  <c r="N42" i="4"/>
  <c r="I42" i="4"/>
  <c r="D42" i="4"/>
  <c r="N41" i="4"/>
  <c r="I41" i="4"/>
  <c r="D41" i="4"/>
  <c r="S40" i="4"/>
  <c r="N40" i="4"/>
  <c r="I40" i="4"/>
  <c r="D40" i="4"/>
  <c r="S31" i="4"/>
  <c r="N31" i="4"/>
  <c r="S30" i="4"/>
  <c r="N30" i="4"/>
  <c r="I30" i="4"/>
  <c r="D30" i="4"/>
  <c r="S29" i="4"/>
  <c r="N29" i="4"/>
  <c r="I29" i="4"/>
  <c r="D29" i="4"/>
  <c r="S28" i="4"/>
  <c r="N28" i="4"/>
  <c r="I28" i="4"/>
  <c r="D28" i="4"/>
  <c r="S27" i="4"/>
  <c r="N27" i="4"/>
  <c r="I27" i="4"/>
  <c r="D27" i="4"/>
  <c r="S26" i="4"/>
  <c r="N26" i="4"/>
  <c r="I26" i="4"/>
  <c r="D26" i="4"/>
  <c r="S25" i="4"/>
  <c r="N25" i="4"/>
  <c r="I25" i="4"/>
  <c r="D25" i="4"/>
  <c r="S24" i="4"/>
  <c r="N24" i="4"/>
  <c r="I24" i="4"/>
  <c r="D24" i="4"/>
  <c r="S23" i="4"/>
  <c r="N23" i="4"/>
  <c r="I23" i="4"/>
  <c r="D23" i="4"/>
  <c r="S22" i="4"/>
  <c r="N22" i="4"/>
  <c r="I22" i="4"/>
  <c r="D22" i="4"/>
  <c r="S21" i="4"/>
  <c r="N21" i="4"/>
  <c r="I21" i="4"/>
  <c r="D21" i="4"/>
  <c r="S20" i="4"/>
  <c r="N20" i="4"/>
  <c r="I20" i="4"/>
  <c r="D20" i="4"/>
  <c r="S19" i="4"/>
  <c r="N19" i="4"/>
  <c r="I19" i="4"/>
  <c r="D19" i="4"/>
  <c r="S18" i="4"/>
  <c r="N18" i="4"/>
  <c r="I18" i="4"/>
  <c r="D18" i="4"/>
  <c r="S17" i="4"/>
  <c r="N17" i="4"/>
  <c r="I17" i="4"/>
  <c r="D17" i="4"/>
  <c r="S16" i="4"/>
  <c r="N16" i="4"/>
  <c r="I16" i="4"/>
  <c r="D16" i="4"/>
  <c r="S15" i="4"/>
  <c r="N15" i="4"/>
  <c r="I15" i="4"/>
  <c r="D15" i="4"/>
  <c r="S14" i="4"/>
  <c r="N14" i="4"/>
  <c r="I14" i="4"/>
  <c r="D14" i="4"/>
  <c r="S13" i="4"/>
  <c r="N13" i="4"/>
  <c r="I13" i="4"/>
  <c r="D13" i="4"/>
  <c r="S12" i="4"/>
  <c r="N12" i="4"/>
  <c r="I12" i="4"/>
  <c r="D12" i="4"/>
  <c r="S10" i="4"/>
  <c r="N10" i="4"/>
  <c r="I10" i="4"/>
  <c r="D10" i="4"/>
  <c r="S9" i="4"/>
  <c r="N9" i="4"/>
  <c r="I9" i="4"/>
  <c r="D9" i="4"/>
  <c r="S8" i="4"/>
  <c r="N8" i="4"/>
  <c r="I8" i="4"/>
  <c r="D8" i="4"/>
  <c r="S7" i="4"/>
  <c r="N7" i="4"/>
  <c r="I7" i="4"/>
  <c r="D7" i="4"/>
  <c r="S6" i="4"/>
  <c r="N6" i="4"/>
  <c r="I6" i="4"/>
  <c r="D6" i="4"/>
  <c r="S5" i="4"/>
  <c r="N5" i="4"/>
  <c r="I5" i="4"/>
  <c r="D5" i="4"/>
  <c r="S4" i="4"/>
  <c r="I4" i="4"/>
  <c r="D4" i="4"/>
  <c r="S3" i="4"/>
  <c r="N3" i="4"/>
  <c r="I3" i="4"/>
  <c r="D3" i="4"/>
  <c r="D36" i="1"/>
  <c r="D37" i="1"/>
  <c r="D38" i="1"/>
  <c r="D39" i="1"/>
  <c r="D35" i="1"/>
  <c r="D40" i="1"/>
  <c r="I100" i="4" l="1"/>
  <c r="I127" i="4"/>
  <c r="D73" i="5"/>
  <c r="N110" i="5"/>
  <c r="I110" i="5"/>
  <c r="D110" i="5"/>
  <c r="S73" i="4"/>
  <c r="S36" i="4"/>
  <c r="D36" i="4"/>
  <c r="N36" i="4"/>
  <c r="I36" i="4"/>
  <c r="N154" i="4"/>
  <c r="N127" i="4"/>
  <c r="N73" i="4"/>
  <c r="I73" i="4"/>
  <c r="D73" i="4"/>
  <c r="N36" i="5"/>
  <c r="S36" i="5"/>
  <c r="I36" i="5"/>
  <c r="D36" i="5"/>
  <c r="S73" i="5"/>
  <c r="I73" i="5"/>
  <c r="N73" i="5"/>
  <c r="D154" i="4"/>
  <c r="N31" i="1"/>
  <c r="S3" i="1"/>
  <c r="N3" i="1"/>
  <c r="I3" i="1"/>
  <c r="D3" i="1"/>
  <c r="D41" i="1"/>
  <c r="S4" i="1"/>
  <c r="N4" i="1"/>
  <c r="I4" i="1"/>
  <c r="D4" i="1"/>
  <c r="S5" i="1"/>
  <c r="N5" i="1"/>
  <c r="I5" i="1"/>
  <c r="D5" i="1"/>
  <c r="D42" i="1"/>
  <c r="D44" i="1"/>
  <c r="S7" i="1"/>
  <c r="N7" i="1"/>
  <c r="I7" i="1"/>
  <c r="D7" i="1"/>
  <c r="I31" i="1" l="1"/>
  <c r="S68" i="1"/>
  <c r="N68" i="1"/>
  <c r="I68" i="1"/>
  <c r="D68" i="1"/>
  <c r="S31" i="1"/>
  <c r="D117" i="1"/>
  <c r="D116" i="1"/>
  <c r="D115" i="1"/>
  <c r="D114" i="1"/>
  <c r="D113" i="1"/>
  <c r="D112" i="1"/>
  <c r="D111" i="1"/>
  <c r="D110" i="1"/>
  <c r="D109" i="1"/>
  <c r="D108" i="1"/>
  <c r="D107" i="1"/>
  <c r="D106" i="1"/>
  <c r="D105" i="1"/>
  <c r="D104" i="1"/>
  <c r="D103" i="1"/>
  <c r="D102" i="1"/>
  <c r="D101" i="1"/>
  <c r="D100" i="1"/>
  <c r="D99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N117" i="1"/>
  <c r="N116" i="1"/>
  <c r="N115" i="1"/>
  <c r="N114" i="1"/>
  <c r="N113" i="1"/>
  <c r="N112" i="1"/>
  <c r="N111" i="1"/>
  <c r="N110" i="1"/>
  <c r="N109" i="1"/>
  <c r="N108" i="1"/>
  <c r="N107" i="1"/>
  <c r="N106" i="1"/>
  <c r="N105" i="1"/>
  <c r="N104" i="1"/>
  <c r="N103" i="1"/>
  <c r="N102" i="1"/>
  <c r="N101" i="1"/>
  <c r="N100" i="1"/>
  <c r="N99" i="1"/>
  <c r="S117" i="1"/>
  <c r="S116" i="1"/>
  <c r="S115" i="1"/>
  <c r="S114" i="1"/>
  <c r="S113" i="1"/>
  <c r="S112" i="1"/>
  <c r="S111" i="1"/>
  <c r="S110" i="1"/>
  <c r="S109" i="1"/>
  <c r="S108" i="1"/>
  <c r="S107" i="1"/>
  <c r="S106" i="1"/>
  <c r="S105" i="1"/>
  <c r="S104" i="1"/>
  <c r="S103" i="1"/>
  <c r="S102" i="1"/>
  <c r="S101" i="1"/>
  <c r="S100" i="1"/>
  <c r="S99" i="1"/>
  <c r="S90" i="1"/>
  <c r="S89" i="1"/>
  <c r="S88" i="1"/>
  <c r="S87" i="1"/>
  <c r="S86" i="1"/>
  <c r="S85" i="1"/>
  <c r="S84" i="1"/>
  <c r="S83" i="1"/>
  <c r="S82" i="1"/>
  <c r="S81" i="1"/>
  <c r="S80" i="1"/>
  <c r="S79" i="1"/>
  <c r="S78" i="1"/>
  <c r="S77" i="1"/>
  <c r="S76" i="1"/>
  <c r="S75" i="1"/>
  <c r="S74" i="1"/>
  <c r="S73" i="1"/>
  <c r="S72" i="1"/>
  <c r="N90" i="1"/>
  <c r="N89" i="1"/>
  <c r="N88" i="1"/>
  <c r="N87" i="1"/>
  <c r="N86" i="1"/>
  <c r="N85" i="1"/>
  <c r="N84" i="1"/>
  <c r="N83" i="1"/>
  <c r="N82" i="1"/>
  <c r="N81" i="1"/>
  <c r="N80" i="1"/>
  <c r="N79" i="1"/>
  <c r="N78" i="1"/>
  <c r="N77" i="1"/>
  <c r="N76" i="1"/>
  <c r="N75" i="1"/>
  <c r="N74" i="1"/>
  <c r="N73" i="1"/>
  <c r="N72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S26" i="1"/>
  <c r="S25" i="1"/>
  <c r="S24" i="1"/>
  <c r="S23" i="1"/>
  <c r="S22" i="1"/>
  <c r="S21" i="1"/>
  <c r="S20" i="1"/>
  <c r="S19" i="1"/>
  <c r="S18" i="1"/>
  <c r="S17" i="1"/>
  <c r="S16" i="1"/>
  <c r="S15" i="1"/>
  <c r="S14" i="1"/>
  <c r="S13" i="1"/>
  <c r="S12" i="1"/>
  <c r="S11" i="1"/>
  <c r="S10" i="1"/>
  <c r="S9" i="1"/>
  <c r="S8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8" i="1"/>
  <c r="D31" i="1"/>
  <c r="D122" i="1" l="1"/>
  <c r="I149" i="1"/>
  <c r="D95" i="1"/>
  <c r="N149" i="1"/>
  <c r="D149" i="1"/>
  <c r="N95" i="1"/>
  <c r="N122" i="1"/>
  <c r="I95" i="1"/>
  <c r="I122" i="1"/>
  <c r="S95" i="1"/>
  <c r="S122" i="1"/>
  <c r="V10" i="1" l="1"/>
</calcChain>
</file>

<file path=xl/sharedStrings.xml><?xml version="1.0" encoding="utf-8"?>
<sst xmlns="http://schemas.openxmlformats.org/spreadsheetml/2006/main" count="309" uniqueCount="70">
  <si>
    <t>DAY GAMES</t>
  </si>
  <si>
    <t>YEAR</t>
  </si>
  <si>
    <t>W</t>
  </si>
  <si>
    <t>L</t>
  </si>
  <si>
    <t>TOTAL</t>
  </si>
  <si>
    <t>NIGHT GAMES</t>
  </si>
  <si>
    <t>VS. LHP STARTER</t>
  </si>
  <si>
    <t>VS. RHP STARTER</t>
  </si>
  <si>
    <t>1-RUN GAMES</t>
  </si>
  <si>
    <t>2-RUN GAMES</t>
  </si>
  <si>
    <t>5+ RUN GAMES</t>
  </si>
  <si>
    <t>SHUTOUTS</t>
  </si>
  <si>
    <t>SCORING FIRST</t>
  </si>
  <si>
    <t>OPP SCORES FIRST</t>
  </si>
  <si>
    <t>SCORED IN 1ST INN</t>
  </si>
  <si>
    <t>OPP SCORED IN 1ST INN</t>
  </si>
  <si>
    <t>LEADING AFTER 5</t>
  </si>
  <si>
    <t>TRAILING AFTER 5</t>
  </si>
  <si>
    <t>LEADING AFTER 6</t>
  </si>
  <si>
    <t>TRAILING AFTER 6</t>
  </si>
  <si>
    <t>HIT A HR</t>
  </si>
  <si>
    <t>DID NOT HR</t>
  </si>
  <si>
    <t>OPP HIT A HR</t>
  </si>
  <si>
    <t>OPP DID NOT HR</t>
  </si>
  <si>
    <t>OPP MADE NO ERROR</t>
  </si>
  <si>
    <t>OPP MADE AN ERROR</t>
  </si>
  <si>
    <t>MADE AN ERROR</t>
  </si>
  <si>
    <t>MADE NO ERROR</t>
  </si>
  <si>
    <t>OUTHIT OPP</t>
  </si>
  <si>
    <t>OUTHIT BY OPP</t>
  </si>
  <si>
    <t>HITS ARE TIED</t>
  </si>
  <si>
    <t>AVERAGE</t>
  </si>
  <si>
    <t>HOME ATTENDANCE</t>
  </si>
  <si>
    <t>DATES</t>
  </si>
  <si>
    <t>PCT.</t>
  </si>
  <si>
    <t>vs LHP</t>
  </si>
  <si>
    <t>vs RHP</t>
  </si>
  <si>
    <t>2-OUT RBI</t>
  </si>
  <si>
    <t>RCH ERR</t>
  </si>
  <si>
    <t>W/ RUNNERS (AVG)</t>
  </si>
  <si>
    <t>BASES EMPTY (AVG)</t>
  </si>
  <si>
    <t>BASES LOADED (AVG)</t>
  </si>
  <si>
    <t>LEADOFF (RCH/OPP)</t>
  </si>
  <si>
    <t>PINCH HIT (AVG)</t>
  </si>
  <si>
    <t>RISP (AVG)</t>
  </si>
  <si>
    <t>3RD LT 2 OUT (RBI/OPP)</t>
  </si>
  <si>
    <t>2 OUTS (AVG)</t>
  </si>
  <si>
    <t>ADV RUNNERS (ADV/OPP)</t>
  </si>
  <si>
    <t>TIED AFTER 5</t>
  </si>
  <si>
    <t>TIED AFTER 6</t>
  </si>
  <si>
    <t>SCORING 0-2</t>
  </si>
  <si>
    <t>SCORING 3-5</t>
  </si>
  <si>
    <t>SCORING 6-9</t>
  </si>
  <si>
    <t>SCORING 10+</t>
  </si>
  <si>
    <t>ALLOWING 0-2</t>
  </si>
  <si>
    <t>ALLOWING 3-5</t>
  </si>
  <si>
    <t>ALLOWING 6-9</t>
  </si>
  <si>
    <t>ALLOWING 10+</t>
  </si>
  <si>
    <t>FEBRUARY</t>
  </si>
  <si>
    <t>MARCH</t>
  </si>
  <si>
    <t>APRIL</t>
  </si>
  <si>
    <t>MAY</t>
  </si>
  <si>
    <t>SUNDAY</t>
  </si>
  <si>
    <t>MONDAY</t>
  </si>
  <si>
    <t>TUESDAY</t>
  </si>
  <si>
    <t>WEDNESDAY</t>
  </si>
  <si>
    <t>THURSDAY</t>
  </si>
  <si>
    <t>FRIDAY</t>
  </si>
  <si>
    <t>SATURDAY</t>
  </si>
  <si>
    <t>LHP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</si>
</sst>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%"/>
  </numFmts>
  <fonts count="7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rgb="FFFFFFFF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000000"/>
        <bgColor rgb="FF000000"/>
      </patternFill>
    </fill>
    <fill>
      <patternFill patternType="solid">
        <fgColor rgb="FFA6A6A6"/>
        <bgColor rgb="FF000000"/>
      </patternFill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9">
    <xf numFmtId="0" fontId="0" fillId="0" borderId="0" xfId="0"/>
    <xf numFmtId="0" fontId="0" fillId="2" borderId="0" xfId="0" applyFill="1" applyAlignment="1">
      <alignment horizontal="center"/>
    </xf>
    <xf numFmtId="0" fontId="4" fillId="5" borderId="0" xfId="0" applyFont="1" applyFill="1" applyAlignment="1">
      <alignment horizontal="center"/>
    </xf>
    <xf numFmtId="0" fontId="4" fillId="0" borderId="0" xfId="0" applyFont="1"/>
    <xf numFmtId="0" fontId="3" fillId="4" borderId="0" xfId="0" applyFont="1" applyFill="1" applyAlignment="1">
      <alignment horizontal="right"/>
    </xf>
    <xf numFmtId="0" fontId="3" fillId="4" borderId="0" xfId="0" applyFont="1" applyFill="1"/>
    <xf numFmtId="164" fontId="3" fillId="4" borderId="0" xfId="0" applyNumberFormat="1" applyFont="1" applyFill="1"/>
    <xf numFmtId="1" fontId="3" fillId="4" borderId="0" xfId="0" applyNumberFormat="1" applyFont="1" applyFill="1"/>
    <xf numFmtId="0" fontId="3" fillId="0" borderId="0" xfId="0" applyFont="1"/>
    <xf numFmtId="164" fontId="0" fillId="0" borderId="0" xfId="0" applyNumberFormat="1"/>
    <xf numFmtId="164" fontId="2" fillId="3" borderId="0" xfId="0" applyNumberFormat="1" applyFont="1" applyFill="1"/>
    <xf numFmtId="165" fontId="0" fillId="0" borderId="0" xfId="1" applyNumberFormat="1" applyFont="1"/>
    <xf numFmtId="0" fontId="3" fillId="0" borderId="0" xfId="0" applyFont="1" applyAlignment="1">
      <alignment horizontal="right"/>
    </xf>
    <xf numFmtId="164" fontId="2" fillId="0" borderId="0" xfId="0" applyNumberFormat="1" applyFont="1"/>
    <xf numFmtId="0" fontId="2" fillId="3" borderId="0" xfId="0" applyFont="1" applyFill="1" applyAlignment="1">
      <alignment horizontal="center" vertical="center" wrapText="1"/>
    </xf>
    <xf numFmtId="1" fontId="0" fillId="0" borderId="0" xfId="0" applyNumberFormat="1"/>
    <xf numFmtId="0" fontId="5" fillId="0" borderId="0" xfId="0" applyFont="1"/>
    <xf numFmtId="0" fontId="0" fillId="6" borderId="0" xfId="0" applyFill="1"/>
    <xf numFmtId="164" fontId="0" fillId="6" borderId="0" xfId="0" applyNumberFormat="1" applyFill="1"/>
    <xf numFmtId="0" fontId="5" fillId="6" borderId="0" xfId="0" applyFont="1" applyFill="1"/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/>
    <xf numFmtId="0" fontId="6" fillId="0" borderId="0" xfId="0" applyFont="1"/>
    <xf numFmtId="1" fontId="6" fillId="0" borderId="0" xfId="0" applyNumberFormat="1" applyFont="1"/>
    <xf numFmtId="164" fontId="4" fillId="0" borderId="0" xfId="0" applyNumberFormat="1" applyFont="1"/>
    <xf numFmtId="0" fontId="4" fillId="6" borderId="0" xfId="0" applyFont="1" applyFill="1"/>
    <xf numFmtId="0" fontId="3" fillId="4" borderId="0" xfId="0" applyFont="1" applyFill="1" applyAlignment="1">
      <alignment horizontal="center"/>
    </xf>
    <xf numFmtId="0" fontId="2" fillId="3" borderId="0" xfId="0" applyFont="1" applyFill="1" applyAlignment="1">
      <alignment horizontal="center"/>
    </xf>
  </cellXfs>
  <cellStyles count="2">
    <cellStyle name="Normal" xfId="0" builtinId="0"/>
    <cellStyle name="Percent" xfId="1" builtinId="5"/>
  </cellStyles>
  <dxfs count="128"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33ADEC-2447-EF4A-A4FB-F49CA15F1940}">
  <dimension ref="A1:AK154"/>
  <sheetViews>
    <sheetView topLeftCell="B131" zoomScale="85" zoomScaleNormal="85" workbookViewId="0">
      <selection activeCell="T149" sqref="T149"/>
    </sheetView>
  </sheetViews>
  <sheetFormatPr defaultColWidth="11.19921875" defaultRowHeight="15.6" x14ac:dyDescent="0.3"/>
  <cols>
    <col min="3" max="3" width="11.19921875" customWidth="1"/>
    <col min="4" max="4" width="11.296875" customWidth="1"/>
  </cols>
  <sheetData>
    <row r="1" spans="1:22" x14ac:dyDescent="0.3">
      <c r="A1" s="28" t="s">
        <v>0</v>
      </c>
      <c r="B1" s="28"/>
      <c r="C1" s="28"/>
      <c r="D1" s="28"/>
      <c r="F1" s="28" t="s">
        <v>5</v>
      </c>
      <c r="G1" s="28"/>
      <c r="H1" s="28"/>
      <c r="I1" s="28"/>
      <c r="K1" s="27" t="s">
        <v>6</v>
      </c>
      <c r="L1" s="27"/>
      <c r="M1" s="27"/>
      <c r="N1" s="27"/>
      <c r="P1" s="27" t="s">
        <v>7</v>
      </c>
      <c r="Q1" s="27"/>
      <c r="R1" s="27"/>
      <c r="S1" s="27"/>
    </row>
    <row r="2" spans="1:22" x14ac:dyDescent="0.3">
      <c r="A2" s="1" t="s">
        <v>1</v>
      </c>
      <c r="B2" s="1" t="s">
        <v>2</v>
      </c>
      <c r="C2" s="1" t="s">
        <v>3</v>
      </c>
      <c r="D2" s="1" t="s">
        <v>34</v>
      </c>
      <c r="F2" s="1" t="s">
        <v>1</v>
      </c>
      <c r="G2" s="1" t="s">
        <v>2</v>
      </c>
      <c r="H2" s="1" t="s">
        <v>3</v>
      </c>
      <c r="I2" s="1" t="s">
        <v>34</v>
      </c>
      <c r="K2" s="2" t="s">
        <v>1</v>
      </c>
      <c r="L2" s="2" t="s">
        <v>2</v>
      </c>
      <c r="M2" s="2" t="s">
        <v>3</v>
      </c>
      <c r="N2" s="1" t="s">
        <v>34</v>
      </c>
      <c r="P2" s="2" t="s">
        <v>1</v>
      </c>
      <c r="Q2" s="2" t="s">
        <v>2</v>
      </c>
      <c r="R2" s="2" t="s">
        <v>3</v>
      </c>
      <c r="S2" s="1" t="s">
        <v>34</v>
      </c>
    </row>
    <row r="3" spans="1:22" x14ac:dyDescent="0.3">
      <c r="A3">
        <v>1997</v>
      </c>
      <c r="B3">
        <v>25</v>
      </c>
      <c r="C3" s="3">
        <v>21</v>
      </c>
      <c r="D3" s="9">
        <f>B3/(B3+C3)</f>
        <v>0.54347826086956519</v>
      </c>
      <c r="F3">
        <v>1997</v>
      </c>
      <c r="G3">
        <v>4</v>
      </c>
      <c r="H3" s="3">
        <v>6</v>
      </c>
      <c r="I3" s="9">
        <f>G3/(G3+H3)</f>
        <v>0.4</v>
      </c>
      <c r="K3">
        <v>1997</v>
      </c>
      <c r="L3">
        <v>1</v>
      </c>
      <c r="M3" s="3">
        <v>0</v>
      </c>
      <c r="N3" s="9">
        <f>L3/(L3+M3)</f>
        <v>1</v>
      </c>
      <c r="P3">
        <v>1997</v>
      </c>
      <c r="Q3">
        <v>28</v>
      </c>
      <c r="R3" s="3">
        <v>27</v>
      </c>
      <c r="S3" s="9">
        <f>Q3/(Q3+R3)</f>
        <v>0.50909090909090904</v>
      </c>
    </row>
    <row r="4" spans="1:22" x14ac:dyDescent="0.3">
      <c r="A4">
        <v>1998</v>
      </c>
      <c r="B4">
        <v>23</v>
      </c>
      <c r="C4" s="3">
        <v>15</v>
      </c>
      <c r="D4" s="9">
        <f>B4/(B4+C4)</f>
        <v>0.60526315789473684</v>
      </c>
      <c r="F4">
        <v>1998</v>
      </c>
      <c r="G4">
        <v>13</v>
      </c>
      <c r="H4" s="3">
        <v>6</v>
      </c>
      <c r="I4" s="9">
        <f>G4/(G4+H4)</f>
        <v>0.68421052631578949</v>
      </c>
      <c r="K4">
        <v>1998</v>
      </c>
      <c r="L4">
        <v>2</v>
      </c>
      <c r="M4" s="3">
        <v>3</v>
      </c>
      <c r="N4" s="9">
        <f>L4/(L4+M4)</f>
        <v>0.4</v>
      </c>
      <c r="P4">
        <v>1998</v>
      </c>
      <c r="Q4">
        <v>34</v>
      </c>
      <c r="R4" s="3">
        <v>18</v>
      </c>
      <c r="S4" s="9">
        <f>Q4/(Q4+R4)</f>
        <v>0.65384615384615385</v>
      </c>
    </row>
    <row r="5" spans="1:22" x14ac:dyDescent="0.3">
      <c r="A5">
        <v>1999</v>
      </c>
      <c r="B5">
        <v>35</v>
      </c>
      <c r="C5" s="3">
        <v>24</v>
      </c>
      <c r="D5" s="9">
        <f>B5/(B5+C5)</f>
        <v>0.59322033898305082</v>
      </c>
      <c r="F5">
        <v>1999</v>
      </c>
      <c r="G5">
        <v>3</v>
      </c>
      <c r="H5" s="3">
        <v>5</v>
      </c>
      <c r="I5" s="9">
        <f>G5/(G5+H5)</f>
        <v>0.375</v>
      </c>
      <c r="K5">
        <v>1999</v>
      </c>
      <c r="L5">
        <v>2</v>
      </c>
      <c r="M5" s="3">
        <v>3</v>
      </c>
      <c r="N5" s="9">
        <f>L5/(L5+M5)</f>
        <v>0.4</v>
      </c>
      <c r="P5">
        <v>1999</v>
      </c>
      <c r="Q5">
        <v>36</v>
      </c>
      <c r="R5" s="3">
        <v>26</v>
      </c>
      <c r="S5" s="9">
        <f>Q5/(Q5+R5)</f>
        <v>0.58064516129032262</v>
      </c>
    </row>
    <row r="6" spans="1:22" x14ac:dyDescent="0.3">
      <c r="A6" s="17">
        <v>2000</v>
      </c>
      <c r="B6" s="17"/>
      <c r="C6" s="26"/>
      <c r="D6" s="18"/>
      <c r="F6" s="17">
        <v>2000</v>
      </c>
      <c r="G6" s="17"/>
      <c r="H6" s="26"/>
      <c r="I6" s="18"/>
      <c r="K6" s="17">
        <v>2000</v>
      </c>
      <c r="L6" s="17"/>
      <c r="M6" s="26"/>
      <c r="N6" s="18"/>
      <c r="P6" s="17">
        <v>2000</v>
      </c>
      <c r="Q6" s="17"/>
      <c r="R6" s="26"/>
      <c r="S6" s="18"/>
    </row>
    <row r="7" spans="1:22" x14ac:dyDescent="0.3">
      <c r="A7">
        <v>2001</v>
      </c>
      <c r="B7">
        <v>28</v>
      </c>
      <c r="C7" s="3">
        <v>21</v>
      </c>
      <c r="D7" s="9">
        <f t="shared" ref="D7:D31" si="0">B7/(B7+C7)</f>
        <v>0.5714285714285714</v>
      </c>
      <c r="F7">
        <v>2001</v>
      </c>
      <c r="G7">
        <v>8</v>
      </c>
      <c r="H7" s="3">
        <v>5</v>
      </c>
      <c r="I7" s="9">
        <f t="shared" ref="I7:I31" si="1">G7/(G7+H7)</f>
        <v>0.61538461538461542</v>
      </c>
      <c r="K7">
        <v>2001</v>
      </c>
      <c r="L7">
        <v>5</v>
      </c>
      <c r="M7" s="3">
        <v>0</v>
      </c>
      <c r="N7" s="9">
        <f t="shared" ref="N7:N31" si="2">L7/(L7+M7)</f>
        <v>1</v>
      </c>
      <c r="P7">
        <v>2001</v>
      </c>
      <c r="Q7">
        <v>31</v>
      </c>
      <c r="R7" s="3">
        <v>26</v>
      </c>
      <c r="S7" s="9">
        <f t="shared" ref="S7:S31" si="3">Q7/(Q7+R7)</f>
        <v>0.54385964912280704</v>
      </c>
      <c r="U7" t="s">
        <v>35</v>
      </c>
      <c r="V7">
        <f>L31+M31</f>
        <v>172</v>
      </c>
    </row>
    <row r="8" spans="1:22" x14ac:dyDescent="0.3">
      <c r="A8">
        <v>2002</v>
      </c>
      <c r="B8">
        <v>30</v>
      </c>
      <c r="C8" s="3">
        <v>26</v>
      </c>
      <c r="D8" s="9">
        <f t="shared" si="0"/>
        <v>0.5357142857142857</v>
      </c>
      <c r="F8">
        <v>2002</v>
      </c>
      <c r="G8">
        <v>6</v>
      </c>
      <c r="H8" s="3">
        <v>5</v>
      </c>
      <c r="I8" s="9">
        <f t="shared" si="1"/>
        <v>0.54545454545454541</v>
      </c>
      <c r="K8" s="3">
        <v>2002</v>
      </c>
      <c r="L8">
        <v>4</v>
      </c>
      <c r="M8" s="3">
        <v>2</v>
      </c>
      <c r="N8" s="9">
        <f t="shared" si="2"/>
        <v>0.66666666666666663</v>
      </c>
      <c r="O8" s="3"/>
      <c r="P8" s="3">
        <v>2002</v>
      </c>
      <c r="Q8" s="3">
        <v>32</v>
      </c>
      <c r="R8" s="3">
        <v>29</v>
      </c>
      <c r="S8" s="9">
        <f t="shared" si="3"/>
        <v>0.52459016393442626</v>
      </c>
      <c r="U8" t="s">
        <v>36</v>
      </c>
      <c r="V8">
        <f>Q31+R31</f>
        <v>1409</v>
      </c>
    </row>
    <row r="9" spans="1:22" x14ac:dyDescent="0.3">
      <c r="A9">
        <v>2003</v>
      </c>
      <c r="B9">
        <v>26</v>
      </c>
      <c r="C9" s="3">
        <v>21</v>
      </c>
      <c r="D9" s="9">
        <f t="shared" si="0"/>
        <v>0.55319148936170215</v>
      </c>
      <c r="F9">
        <v>2003</v>
      </c>
      <c r="G9">
        <v>8</v>
      </c>
      <c r="H9" s="3">
        <v>9</v>
      </c>
      <c r="I9" s="9">
        <f t="shared" si="1"/>
        <v>0.47058823529411764</v>
      </c>
      <c r="K9" s="3">
        <v>2003</v>
      </c>
      <c r="L9">
        <v>3</v>
      </c>
      <c r="M9" s="3">
        <v>0</v>
      </c>
      <c r="N9" s="9">
        <f t="shared" si="2"/>
        <v>1</v>
      </c>
      <c r="P9" s="3">
        <v>2003</v>
      </c>
      <c r="Q9" s="3">
        <v>31</v>
      </c>
      <c r="R9" s="3">
        <v>30</v>
      </c>
      <c r="S9" s="9">
        <f t="shared" si="3"/>
        <v>0.50819672131147542</v>
      </c>
      <c r="V9">
        <f>V7+V8</f>
        <v>1581</v>
      </c>
    </row>
    <row r="10" spans="1:22" x14ac:dyDescent="0.3">
      <c r="A10">
        <v>2004</v>
      </c>
      <c r="B10">
        <v>32</v>
      </c>
      <c r="C10" s="3">
        <v>21</v>
      </c>
      <c r="D10" s="9">
        <f t="shared" si="0"/>
        <v>0.60377358490566035</v>
      </c>
      <c r="F10">
        <v>2004</v>
      </c>
      <c r="G10">
        <v>7</v>
      </c>
      <c r="H10" s="3">
        <v>5</v>
      </c>
      <c r="I10" s="9">
        <f t="shared" si="1"/>
        <v>0.58333333333333337</v>
      </c>
      <c r="K10" s="3">
        <v>2004</v>
      </c>
      <c r="L10">
        <v>6</v>
      </c>
      <c r="M10" s="3">
        <v>2</v>
      </c>
      <c r="N10" s="9">
        <f t="shared" si="2"/>
        <v>0.75</v>
      </c>
      <c r="P10" s="3">
        <v>2004</v>
      </c>
      <c r="Q10" s="3">
        <v>33</v>
      </c>
      <c r="R10" s="3">
        <v>24</v>
      </c>
      <c r="S10" s="9">
        <f t="shared" si="3"/>
        <v>0.57894736842105265</v>
      </c>
      <c r="U10" t="s">
        <v>69</v>
      </c>
      <c r="V10" s="11">
        <f>V7/V9</f>
        <v>0.10879190385831752</v>
      </c>
    </row>
    <row r="11" spans="1:22" x14ac:dyDescent="0.3">
      <c r="A11">
        <v>2005</v>
      </c>
      <c r="B11">
        <v>23</v>
      </c>
      <c r="C11" s="3">
        <v>26</v>
      </c>
      <c r="D11" s="9">
        <f t="shared" si="0"/>
        <v>0.46938775510204084</v>
      </c>
      <c r="F11">
        <v>2005</v>
      </c>
      <c r="G11">
        <v>12</v>
      </c>
      <c r="H11" s="3">
        <v>5</v>
      </c>
      <c r="I11" s="9">
        <f t="shared" si="1"/>
        <v>0.70588235294117652</v>
      </c>
      <c r="K11" s="3">
        <v>2005</v>
      </c>
      <c r="L11">
        <v>5</v>
      </c>
      <c r="M11" s="3">
        <v>7</v>
      </c>
      <c r="N11" s="9">
        <f t="shared" si="2"/>
        <v>0.41666666666666669</v>
      </c>
      <c r="P11" s="3">
        <v>2005</v>
      </c>
      <c r="Q11" s="3">
        <v>30</v>
      </c>
      <c r="R11" s="3">
        <v>24</v>
      </c>
      <c r="S11" s="9">
        <f t="shared" si="3"/>
        <v>0.55555555555555558</v>
      </c>
    </row>
    <row r="12" spans="1:22" x14ac:dyDescent="0.3">
      <c r="A12">
        <v>2006</v>
      </c>
      <c r="B12" s="16">
        <v>25</v>
      </c>
      <c r="C12" s="3">
        <v>22</v>
      </c>
      <c r="D12" s="9">
        <f t="shared" si="0"/>
        <v>0.53191489361702127</v>
      </c>
      <c r="F12">
        <v>2006</v>
      </c>
      <c r="G12" s="16">
        <v>8</v>
      </c>
      <c r="H12" s="3">
        <v>6</v>
      </c>
      <c r="I12" s="9">
        <f t="shared" si="1"/>
        <v>0.5714285714285714</v>
      </c>
      <c r="K12" s="3">
        <v>2006</v>
      </c>
      <c r="L12" s="16">
        <v>4</v>
      </c>
      <c r="M12" s="3">
        <v>4</v>
      </c>
      <c r="N12" s="9">
        <f t="shared" si="2"/>
        <v>0.5</v>
      </c>
      <c r="P12" s="3">
        <v>2006</v>
      </c>
      <c r="Q12" s="3">
        <v>29</v>
      </c>
      <c r="R12" s="3">
        <v>24</v>
      </c>
      <c r="S12" s="9">
        <f t="shared" si="3"/>
        <v>0.54716981132075471</v>
      </c>
    </row>
    <row r="13" spans="1:22" x14ac:dyDescent="0.3">
      <c r="A13">
        <v>2007</v>
      </c>
      <c r="B13">
        <v>26</v>
      </c>
      <c r="C13" s="3">
        <v>17</v>
      </c>
      <c r="D13" s="9">
        <f t="shared" si="0"/>
        <v>0.60465116279069764</v>
      </c>
      <c r="F13">
        <v>2007</v>
      </c>
      <c r="G13">
        <v>9</v>
      </c>
      <c r="H13" s="3">
        <v>10</v>
      </c>
      <c r="I13" s="9">
        <f t="shared" si="1"/>
        <v>0.47368421052631576</v>
      </c>
      <c r="K13" s="3">
        <v>2007</v>
      </c>
      <c r="L13">
        <v>4</v>
      </c>
      <c r="M13" s="3">
        <v>5</v>
      </c>
      <c r="N13" s="9">
        <f t="shared" si="2"/>
        <v>0.44444444444444442</v>
      </c>
      <c r="P13" s="3">
        <v>2007</v>
      </c>
      <c r="Q13" s="3">
        <v>31</v>
      </c>
      <c r="R13" s="3">
        <v>22</v>
      </c>
      <c r="S13" s="9">
        <f t="shared" si="3"/>
        <v>0.58490566037735847</v>
      </c>
    </row>
    <row r="14" spans="1:22" x14ac:dyDescent="0.3">
      <c r="A14">
        <v>2008</v>
      </c>
      <c r="B14">
        <v>35</v>
      </c>
      <c r="C14" s="3">
        <v>18</v>
      </c>
      <c r="D14" s="9">
        <f t="shared" si="0"/>
        <v>0.660377358490566</v>
      </c>
      <c r="F14">
        <v>2008</v>
      </c>
      <c r="G14">
        <v>6</v>
      </c>
      <c r="H14" s="3">
        <v>4</v>
      </c>
      <c r="I14" s="9">
        <f t="shared" si="1"/>
        <v>0.6</v>
      </c>
      <c r="K14" s="3">
        <v>2008</v>
      </c>
      <c r="L14">
        <v>7</v>
      </c>
      <c r="M14" s="3">
        <v>1</v>
      </c>
      <c r="N14" s="9">
        <f t="shared" si="2"/>
        <v>0.875</v>
      </c>
      <c r="P14" s="3">
        <v>2008</v>
      </c>
      <c r="Q14" s="3">
        <v>34</v>
      </c>
      <c r="R14" s="3">
        <v>21</v>
      </c>
      <c r="S14" s="9">
        <f t="shared" si="3"/>
        <v>0.61818181818181817</v>
      </c>
    </row>
    <row r="15" spans="1:22" x14ac:dyDescent="0.3">
      <c r="A15">
        <v>2009</v>
      </c>
      <c r="B15">
        <v>24</v>
      </c>
      <c r="C15" s="3">
        <v>24</v>
      </c>
      <c r="D15" s="9">
        <f t="shared" si="0"/>
        <v>0.5</v>
      </c>
      <c r="F15">
        <v>2009</v>
      </c>
      <c r="G15">
        <v>4</v>
      </c>
      <c r="H15" s="3">
        <v>4</v>
      </c>
      <c r="I15" s="9">
        <f t="shared" si="1"/>
        <v>0.5</v>
      </c>
      <c r="K15" s="3">
        <v>2009</v>
      </c>
      <c r="L15">
        <v>5</v>
      </c>
      <c r="M15" s="3">
        <v>5</v>
      </c>
      <c r="N15" s="9">
        <f t="shared" si="2"/>
        <v>0.5</v>
      </c>
      <c r="P15" s="3">
        <v>2009</v>
      </c>
      <c r="Q15" s="3">
        <v>23</v>
      </c>
      <c r="R15" s="3">
        <v>23</v>
      </c>
      <c r="S15" s="9">
        <f t="shared" si="3"/>
        <v>0.5</v>
      </c>
    </row>
    <row r="16" spans="1:22" x14ac:dyDescent="0.3">
      <c r="A16">
        <v>2010</v>
      </c>
      <c r="B16">
        <v>24</v>
      </c>
      <c r="C16" s="3">
        <v>25</v>
      </c>
      <c r="D16" s="9">
        <f t="shared" si="0"/>
        <v>0.48979591836734693</v>
      </c>
      <c r="F16">
        <v>2010</v>
      </c>
      <c r="G16">
        <v>2</v>
      </c>
      <c r="H16" s="3">
        <v>4</v>
      </c>
      <c r="I16" s="9">
        <f t="shared" si="1"/>
        <v>0.33333333333333331</v>
      </c>
      <c r="K16" s="3">
        <v>2010</v>
      </c>
      <c r="L16">
        <v>7</v>
      </c>
      <c r="M16" s="3">
        <v>2</v>
      </c>
      <c r="N16" s="9">
        <f t="shared" si="2"/>
        <v>0.77777777777777779</v>
      </c>
      <c r="P16" s="3">
        <v>2010</v>
      </c>
      <c r="Q16" s="3">
        <v>19</v>
      </c>
      <c r="R16" s="3">
        <v>27</v>
      </c>
      <c r="S16" s="9">
        <f t="shared" si="3"/>
        <v>0.41304347826086957</v>
      </c>
    </row>
    <row r="17" spans="1:19" x14ac:dyDescent="0.3">
      <c r="A17">
        <v>2011</v>
      </c>
      <c r="B17">
        <v>18</v>
      </c>
      <c r="C17" s="3">
        <v>23</v>
      </c>
      <c r="D17" s="9">
        <f t="shared" si="0"/>
        <v>0.43902439024390244</v>
      </c>
      <c r="F17">
        <v>2011</v>
      </c>
      <c r="G17">
        <v>6</v>
      </c>
      <c r="H17" s="3">
        <v>9</v>
      </c>
      <c r="I17" s="9">
        <f t="shared" si="1"/>
        <v>0.4</v>
      </c>
      <c r="K17" s="3">
        <v>2011</v>
      </c>
      <c r="L17">
        <v>2</v>
      </c>
      <c r="M17" s="3">
        <v>4</v>
      </c>
      <c r="N17" s="9">
        <f t="shared" si="2"/>
        <v>0.33333333333333331</v>
      </c>
      <c r="P17" s="3">
        <v>2011</v>
      </c>
      <c r="Q17" s="3">
        <v>22</v>
      </c>
      <c r="R17" s="3">
        <v>28</v>
      </c>
      <c r="S17" s="9">
        <f t="shared" si="3"/>
        <v>0.44</v>
      </c>
    </row>
    <row r="18" spans="1:19" x14ac:dyDescent="0.3">
      <c r="A18">
        <v>2012</v>
      </c>
      <c r="B18">
        <v>19</v>
      </c>
      <c r="C18" s="3">
        <v>16</v>
      </c>
      <c r="D18" s="9">
        <f t="shared" si="0"/>
        <v>0.54285714285714282</v>
      </c>
      <c r="F18">
        <v>2012</v>
      </c>
      <c r="G18">
        <v>14</v>
      </c>
      <c r="H18" s="3">
        <v>8</v>
      </c>
      <c r="I18" s="9">
        <f t="shared" si="1"/>
        <v>0.63636363636363635</v>
      </c>
      <c r="K18" s="3">
        <v>2012</v>
      </c>
      <c r="L18">
        <v>4</v>
      </c>
      <c r="M18" s="3">
        <v>5</v>
      </c>
      <c r="N18" s="9">
        <f t="shared" si="2"/>
        <v>0.44444444444444442</v>
      </c>
      <c r="P18" s="3">
        <v>2012</v>
      </c>
      <c r="Q18" s="3">
        <v>29</v>
      </c>
      <c r="R18" s="3">
        <v>19</v>
      </c>
      <c r="S18" s="9">
        <f t="shared" si="3"/>
        <v>0.60416666666666663</v>
      </c>
    </row>
    <row r="19" spans="1:19" x14ac:dyDescent="0.3">
      <c r="A19">
        <v>2013</v>
      </c>
      <c r="B19">
        <v>22</v>
      </c>
      <c r="C19" s="3">
        <v>13</v>
      </c>
      <c r="D19" s="9">
        <f t="shared" si="0"/>
        <v>0.62857142857142856</v>
      </c>
      <c r="F19">
        <v>2013</v>
      </c>
      <c r="G19">
        <v>11</v>
      </c>
      <c r="H19" s="3">
        <v>11</v>
      </c>
      <c r="I19" s="9">
        <f t="shared" si="1"/>
        <v>0.5</v>
      </c>
      <c r="K19" s="3">
        <v>2013</v>
      </c>
      <c r="L19">
        <v>2</v>
      </c>
      <c r="M19" s="3">
        <v>1</v>
      </c>
      <c r="N19" s="9">
        <f t="shared" si="2"/>
        <v>0.66666666666666663</v>
      </c>
      <c r="P19" s="3">
        <v>2013</v>
      </c>
      <c r="Q19" s="3">
        <v>31</v>
      </c>
      <c r="R19" s="3">
        <v>23</v>
      </c>
      <c r="S19" s="9">
        <f t="shared" si="3"/>
        <v>0.57407407407407407</v>
      </c>
    </row>
    <row r="20" spans="1:19" x14ac:dyDescent="0.3">
      <c r="A20">
        <v>2014</v>
      </c>
      <c r="B20">
        <v>32</v>
      </c>
      <c r="C20" s="3">
        <v>12</v>
      </c>
      <c r="D20" s="9">
        <f t="shared" si="0"/>
        <v>0.72727272727272729</v>
      </c>
      <c r="F20">
        <v>2014</v>
      </c>
      <c r="G20">
        <v>7</v>
      </c>
      <c r="H20" s="3">
        <v>9</v>
      </c>
      <c r="I20" s="9">
        <f t="shared" si="1"/>
        <v>0.4375</v>
      </c>
      <c r="K20" s="3">
        <v>2014</v>
      </c>
      <c r="L20">
        <v>2</v>
      </c>
      <c r="M20" s="3">
        <v>1</v>
      </c>
      <c r="N20" s="9">
        <f t="shared" si="2"/>
        <v>0.66666666666666663</v>
      </c>
      <c r="P20" s="3">
        <v>2014</v>
      </c>
      <c r="Q20" s="3">
        <v>37</v>
      </c>
      <c r="R20" s="3">
        <v>20</v>
      </c>
      <c r="S20" s="9">
        <f t="shared" si="3"/>
        <v>0.64912280701754388</v>
      </c>
    </row>
    <row r="21" spans="1:19" x14ac:dyDescent="0.3">
      <c r="A21">
        <v>2015</v>
      </c>
      <c r="B21">
        <v>31</v>
      </c>
      <c r="C21" s="3">
        <v>15</v>
      </c>
      <c r="D21" s="9">
        <f t="shared" si="0"/>
        <v>0.67391304347826086</v>
      </c>
      <c r="F21">
        <v>2015</v>
      </c>
      <c r="G21">
        <v>5</v>
      </c>
      <c r="H21" s="3">
        <v>6</v>
      </c>
      <c r="I21" s="9">
        <f t="shared" si="1"/>
        <v>0.45454545454545453</v>
      </c>
      <c r="K21" s="3">
        <v>2015</v>
      </c>
      <c r="L21">
        <v>4</v>
      </c>
      <c r="M21" s="3">
        <v>2</v>
      </c>
      <c r="N21" s="9">
        <f t="shared" si="2"/>
        <v>0.66666666666666663</v>
      </c>
      <c r="P21" s="3">
        <v>2015</v>
      </c>
      <c r="Q21" s="3">
        <v>32</v>
      </c>
      <c r="R21" s="3">
        <v>19</v>
      </c>
      <c r="S21" s="9">
        <f t="shared" si="3"/>
        <v>0.62745098039215685</v>
      </c>
    </row>
    <row r="22" spans="1:19" x14ac:dyDescent="0.3">
      <c r="A22">
        <v>2016</v>
      </c>
      <c r="B22">
        <v>15</v>
      </c>
      <c r="C22" s="3">
        <v>14</v>
      </c>
      <c r="D22" s="9">
        <f t="shared" si="0"/>
        <v>0.51724137931034486</v>
      </c>
      <c r="F22">
        <v>2016</v>
      </c>
      <c r="G22">
        <v>11</v>
      </c>
      <c r="H22" s="3">
        <v>17</v>
      </c>
      <c r="I22" s="9">
        <f t="shared" si="1"/>
        <v>0.39285714285714285</v>
      </c>
      <c r="K22" s="3">
        <v>2016</v>
      </c>
      <c r="L22">
        <v>2</v>
      </c>
      <c r="M22" s="3">
        <v>4</v>
      </c>
      <c r="N22" s="9">
        <f t="shared" si="2"/>
        <v>0.33333333333333331</v>
      </c>
      <c r="P22" s="3">
        <v>2016</v>
      </c>
      <c r="Q22" s="3">
        <v>24</v>
      </c>
      <c r="R22" s="3">
        <v>27</v>
      </c>
      <c r="S22" s="9">
        <f t="shared" si="3"/>
        <v>0.47058823529411764</v>
      </c>
    </row>
    <row r="23" spans="1:19" x14ac:dyDescent="0.3">
      <c r="A23">
        <v>2017</v>
      </c>
      <c r="B23">
        <v>24</v>
      </c>
      <c r="C23" s="3">
        <v>17</v>
      </c>
      <c r="D23" s="9">
        <f t="shared" si="0"/>
        <v>0.58536585365853655</v>
      </c>
      <c r="F23">
        <v>2017</v>
      </c>
      <c r="G23">
        <v>12</v>
      </c>
      <c r="H23" s="3">
        <v>5</v>
      </c>
      <c r="I23" s="9">
        <f t="shared" si="1"/>
        <v>0.70588235294117652</v>
      </c>
      <c r="K23" s="3">
        <v>2017</v>
      </c>
      <c r="L23">
        <v>9</v>
      </c>
      <c r="M23" s="3">
        <v>3</v>
      </c>
      <c r="N23" s="9">
        <f t="shared" si="2"/>
        <v>0.75</v>
      </c>
      <c r="P23" s="3">
        <v>2017</v>
      </c>
      <c r="Q23" s="3">
        <v>27</v>
      </c>
      <c r="R23" s="3">
        <v>19</v>
      </c>
      <c r="S23" s="9">
        <f t="shared" si="3"/>
        <v>0.58695652173913049</v>
      </c>
    </row>
    <row r="24" spans="1:19" x14ac:dyDescent="0.3">
      <c r="A24">
        <v>2018</v>
      </c>
      <c r="B24">
        <v>27</v>
      </c>
      <c r="C24" s="3">
        <v>15</v>
      </c>
      <c r="D24" s="9">
        <f t="shared" si="0"/>
        <v>0.6428571428571429</v>
      </c>
      <c r="F24">
        <v>2018</v>
      </c>
      <c r="G24">
        <v>11</v>
      </c>
      <c r="H24" s="3">
        <v>8</v>
      </c>
      <c r="I24" s="9">
        <f t="shared" si="1"/>
        <v>0.57894736842105265</v>
      </c>
      <c r="K24" s="3">
        <v>2018</v>
      </c>
      <c r="L24">
        <v>4</v>
      </c>
      <c r="M24" s="3">
        <v>1</v>
      </c>
      <c r="N24" s="9">
        <f t="shared" si="2"/>
        <v>0.8</v>
      </c>
      <c r="P24" s="3">
        <v>2018</v>
      </c>
      <c r="Q24" s="3">
        <v>34</v>
      </c>
      <c r="R24" s="3">
        <v>22</v>
      </c>
      <c r="S24" s="9">
        <f t="shared" si="3"/>
        <v>0.6071428571428571</v>
      </c>
    </row>
    <row r="25" spans="1:19" x14ac:dyDescent="0.3">
      <c r="A25">
        <v>2019</v>
      </c>
      <c r="B25">
        <v>23</v>
      </c>
      <c r="C25" s="3">
        <v>17</v>
      </c>
      <c r="D25" s="9">
        <f t="shared" si="0"/>
        <v>0.57499999999999996</v>
      </c>
      <c r="F25">
        <v>2019</v>
      </c>
      <c r="G25">
        <v>12</v>
      </c>
      <c r="H25" s="3">
        <v>6</v>
      </c>
      <c r="I25" s="9">
        <f t="shared" si="1"/>
        <v>0.66666666666666663</v>
      </c>
      <c r="K25" s="3">
        <v>2019</v>
      </c>
      <c r="L25">
        <v>5</v>
      </c>
      <c r="M25" s="3">
        <v>2</v>
      </c>
      <c r="N25" s="9">
        <f t="shared" si="2"/>
        <v>0.7142857142857143</v>
      </c>
      <c r="P25" s="3">
        <v>2019</v>
      </c>
      <c r="Q25" s="3">
        <v>30</v>
      </c>
      <c r="R25" s="3">
        <v>21</v>
      </c>
      <c r="S25" s="9">
        <f t="shared" si="3"/>
        <v>0.58823529411764708</v>
      </c>
    </row>
    <row r="26" spans="1:19" x14ac:dyDescent="0.3">
      <c r="A26">
        <v>2020</v>
      </c>
      <c r="B26">
        <v>19</v>
      </c>
      <c r="C26" s="3">
        <v>3</v>
      </c>
      <c r="D26" s="9">
        <f t="shared" si="0"/>
        <v>0.86363636363636365</v>
      </c>
      <c r="F26">
        <v>2020</v>
      </c>
      <c r="G26">
        <v>6</v>
      </c>
      <c r="H26" s="3">
        <v>0</v>
      </c>
      <c r="I26" s="9">
        <f t="shared" si="1"/>
        <v>1</v>
      </c>
      <c r="K26" s="3">
        <v>2020</v>
      </c>
      <c r="L26">
        <v>0</v>
      </c>
      <c r="M26" s="3">
        <v>1</v>
      </c>
      <c r="N26" s="9">
        <f t="shared" si="2"/>
        <v>0</v>
      </c>
      <c r="P26" s="3">
        <v>2020</v>
      </c>
      <c r="Q26" s="3">
        <v>25</v>
      </c>
      <c r="R26" s="3">
        <v>2</v>
      </c>
      <c r="S26" s="9">
        <f t="shared" si="3"/>
        <v>0.92592592592592593</v>
      </c>
    </row>
    <row r="27" spans="1:19" x14ac:dyDescent="0.3">
      <c r="A27">
        <v>2021</v>
      </c>
      <c r="B27">
        <v>26</v>
      </c>
      <c r="C27" s="3">
        <v>17</v>
      </c>
      <c r="D27" s="9">
        <f t="shared" si="0"/>
        <v>0.60465116279069764</v>
      </c>
      <c r="F27">
        <v>2021</v>
      </c>
      <c r="G27">
        <v>9</v>
      </c>
      <c r="H27" s="3">
        <v>8</v>
      </c>
      <c r="I27" s="9">
        <f t="shared" si="1"/>
        <v>0.52941176470588236</v>
      </c>
      <c r="K27" s="3">
        <v>2021</v>
      </c>
      <c r="L27">
        <v>4</v>
      </c>
      <c r="M27" s="3">
        <v>3</v>
      </c>
      <c r="N27" s="9">
        <f t="shared" si="2"/>
        <v>0.5714285714285714</v>
      </c>
      <c r="P27" s="3">
        <v>2021</v>
      </c>
      <c r="Q27" s="3">
        <v>31</v>
      </c>
      <c r="R27" s="3">
        <v>22</v>
      </c>
      <c r="S27" s="9">
        <f t="shared" si="3"/>
        <v>0.58490566037735847</v>
      </c>
    </row>
    <row r="28" spans="1:19" x14ac:dyDescent="0.3">
      <c r="A28">
        <v>2022</v>
      </c>
      <c r="B28">
        <v>24</v>
      </c>
      <c r="C28" s="3">
        <v>16</v>
      </c>
      <c r="D28" s="9">
        <f t="shared" si="0"/>
        <v>0.6</v>
      </c>
      <c r="F28">
        <v>2022</v>
      </c>
      <c r="G28">
        <v>13</v>
      </c>
      <c r="H28" s="3">
        <v>11</v>
      </c>
      <c r="I28" s="9">
        <f t="shared" si="1"/>
        <v>0.54166666666666663</v>
      </c>
      <c r="K28" s="3">
        <v>2022</v>
      </c>
      <c r="L28">
        <v>2</v>
      </c>
      <c r="M28" s="3">
        <v>3</v>
      </c>
      <c r="N28" s="9">
        <f t="shared" si="2"/>
        <v>0.4</v>
      </c>
      <c r="P28" s="3">
        <v>2022</v>
      </c>
      <c r="Q28" s="3">
        <v>35</v>
      </c>
      <c r="R28" s="3">
        <v>24</v>
      </c>
      <c r="S28" s="9">
        <f t="shared" si="3"/>
        <v>0.59322033898305082</v>
      </c>
    </row>
    <row r="29" spans="1:19" x14ac:dyDescent="0.3">
      <c r="A29">
        <v>2023</v>
      </c>
      <c r="B29">
        <v>18</v>
      </c>
      <c r="C29" s="3">
        <v>15</v>
      </c>
      <c r="D29" s="9">
        <f t="shared" si="0"/>
        <v>0.54545454545454541</v>
      </c>
      <c r="F29">
        <v>2023</v>
      </c>
      <c r="G29">
        <v>10</v>
      </c>
      <c r="H29" s="3">
        <v>10</v>
      </c>
      <c r="I29" s="9">
        <f t="shared" si="1"/>
        <v>0.5</v>
      </c>
      <c r="K29" s="3">
        <v>2023</v>
      </c>
      <c r="L29">
        <v>3</v>
      </c>
      <c r="M29" s="3">
        <v>3</v>
      </c>
      <c r="N29" s="9">
        <f t="shared" si="2"/>
        <v>0.5</v>
      </c>
      <c r="P29" s="3">
        <v>2023</v>
      </c>
      <c r="Q29" s="3">
        <v>25</v>
      </c>
      <c r="R29" s="3">
        <v>22</v>
      </c>
      <c r="S29" s="9">
        <f t="shared" si="3"/>
        <v>0.53191489361702127</v>
      </c>
    </row>
    <row r="30" spans="1:19" x14ac:dyDescent="0.3">
      <c r="A30">
        <v>2024</v>
      </c>
      <c r="B30">
        <v>19</v>
      </c>
      <c r="C30" s="3">
        <v>13</v>
      </c>
      <c r="D30" s="9">
        <f t="shared" si="0"/>
        <v>0.59375</v>
      </c>
      <c r="F30">
        <v>2024</v>
      </c>
      <c r="G30">
        <v>15</v>
      </c>
      <c r="H30" s="3">
        <v>7</v>
      </c>
      <c r="I30" s="9">
        <f t="shared" si="1"/>
        <v>0.68181818181818177</v>
      </c>
      <c r="K30" s="3">
        <v>2024</v>
      </c>
      <c r="L30">
        <v>5</v>
      </c>
      <c r="M30" s="3">
        <v>2</v>
      </c>
      <c r="N30" s="9">
        <f t="shared" si="2"/>
        <v>0.7142857142857143</v>
      </c>
      <c r="P30" s="3">
        <v>2024</v>
      </c>
      <c r="Q30" s="3">
        <v>29</v>
      </c>
      <c r="R30" s="3">
        <v>18</v>
      </c>
      <c r="S30" s="9">
        <f t="shared" si="3"/>
        <v>0.61702127659574468</v>
      </c>
    </row>
    <row r="31" spans="1:19" x14ac:dyDescent="0.3">
      <c r="A31" s="4" t="s">
        <v>4</v>
      </c>
      <c r="B31" s="5">
        <f>SUM(B3:B30)</f>
        <v>673</v>
      </c>
      <c r="C31" s="5">
        <f>SUM(C3:C30)</f>
        <v>487</v>
      </c>
      <c r="D31" s="10">
        <f t="shared" si="0"/>
        <v>0.58017241379310347</v>
      </c>
      <c r="E31" s="3"/>
      <c r="F31" s="4" t="s">
        <v>4</v>
      </c>
      <c r="G31" s="5">
        <f>SUM(G3:G30)</f>
        <v>232</v>
      </c>
      <c r="H31" s="5">
        <f>SUM(H3:H30)</f>
        <v>189</v>
      </c>
      <c r="I31" s="10">
        <f t="shared" si="1"/>
        <v>0.55106888361045125</v>
      </c>
      <c r="J31" s="3"/>
      <c r="K31" s="4" t="s">
        <v>4</v>
      </c>
      <c r="L31" s="5">
        <f>SUM(L3:L30)</f>
        <v>103</v>
      </c>
      <c r="M31" s="5">
        <f>SUM(M3:M30)</f>
        <v>69</v>
      </c>
      <c r="N31" s="10">
        <f t="shared" si="2"/>
        <v>0.59883720930232553</v>
      </c>
      <c r="O31" s="3"/>
      <c r="P31" s="4" t="s">
        <v>4</v>
      </c>
      <c r="Q31" s="5">
        <f>SUM(Q3:Q30)</f>
        <v>802</v>
      </c>
      <c r="R31" s="5">
        <f>SUM(R3:R30)</f>
        <v>607</v>
      </c>
      <c r="S31" s="10">
        <f t="shared" si="3"/>
        <v>0.56919801277501769</v>
      </c>
    </row>
    <row r="33" spans="1:19" x14ac:dyDescent="0.3">
      <c r="A33" s="28" t="s">
        <v>8</v>
      </c>
      <c r="B33" s="28"/>
      <c r="C33" s="28"/>
      <c r="D33" s="28"/>
      <c r="F33" s="28" t="s">
        <v>9</v>
      </c>
      <c r="G33" s="28"/>
      <c r="H33" s="28"/>
      <c r="I33" s="28"/>
      <c r="K33" s="27" t="s">
        <v>10</v>
      </c>
      <c r="L33" s="27"/>
      <c r="M33" s="27"/>
      <c r="N33" s="27"/>
      <c r="P33" s="27" t="s">
        <v>11</v>
      </c>
      <c r="Q33" s="27"/>
      <c r="R33" s="27"/>
      <c r="S33" s="27"/>
    </row>
    <row r="34" spans="1:19" x14ac:dyDescent="0.3">
      <c r="A34" s="1" t="s">
        <v>1</v>
      </c>
      <c r="B34" s="1" t="s">
        <v>2</v>
      </c>
      <c r="C34" s="1" t="s">
        <v>3</v>
      </c>
      <c r="D34" s="1" t="s">
        <v>34</v>
      </c>
      <c r="F34" s="1" t="s">
        <v>1</v>
      </c>
      <c r="G34" s="1" t="s">
        <v>2</v>
      </c>
      <c r="H34" s="1" t="s">
        <v>3</v>
      </c>
      <c r="I34" s="1" t="s">
        <v>34</v>
      </c>
      <c r="K34" s="2" t="s">
        <v>1</v>
      </c>
      <c r="L34" s="2" t="s">
        <v>2</v>
      </c>
      <c r="M34" s="2" t="s">
        <v>3</v>
      </c>
      <c r="N34" s="1" t="s">
        <v>34</v>
      </c>
      <c r="P34" s="2" t="s">
        <v>1</v>
      </c>
      <c r="Q34" s="2" t="s">
        <v>2</v>
      </c>
      <c r="R34" s="2" t="s">
        <v>3</v>
      </c>
      <c r="S34" s="1" t="s">
        <v>34</v>
      </c>
    </row>
    <row r="35" spans="1:19" x14ac:dyDescent="0.3">
      <c r="A35">
        <v>1982</v>
      </c>
      <c r="B35">
        <v>0</v>
      </c>
      <c r="C35">
        <v>4</v>
      </c>
      <c r="D35" s="9">
        <f t="shared" ref="D35:D68" si="4">B35/(B35+C35)</f>
        <v>0</v>
      </c>
      <c r="F35">
        <v>1982</v>
      </c>
      <c r="G35">
        <v>0</v>
      </c>
      <c r="H35" s="3">
        <v>1</v>
      </c>
      <c r="I35" s="9">
        <f t="shared" ref="I35:I68" si="5">G35/(G35+H35)</f>
        <v>0</v>
      </c>
      <c r="K35">
        <v>1982</v>
      </c>
      <c r="L35">
        <v>2</v>
      </c>
      <c r="M35" s="3">
        <v>11</v>
      </c>
      <c r="N35" s="9">
        <f t="shared" ref="N35:N68" si="6">L35/(L35+M35)</f>
        <v>0.15384615384615385</v>
      </c>
      <c r="P35">
        <v>1982</v>
      </c>
      <c r="Q35">
        <v>0</v>
      </c>
      <c r="R35">
        <v>6</v>
      </c>
      <c r="S35" s="9">
        <f t="shared" ref="S35:S68" si="7">Q35/(Q35+R35)</f>
        <v>0</v>
      </c>
    </row>
    <row r="36" spans="1:19" x14ac:dyDescent="0.3">
      <c r="A36">
        <v>1983</v>
      </c>
      <c r="B36">
        <v>3</v>
      </c>
      <c r="C36">
        <v>2</v>
      </c>
      <c r="D36" s="9">
        <f t="shared" si="4"/>
        <v>0.6</v>
      </c>
      <c r="F36">
        <v>1983</v>
      </c>
      <c r="G36">
        <v>0</v>
      </c>
      <c r="H36" s="3">
        <v>3</v>
      </c>
      <c r="I36" s="9">
        <f t="shared" si="5"/>
        <v>0</v>
      </c>
      <c r="K36">
        <v>1983</v>
      </c>
      <c r="L36">
        <v>1</v>
      </c>
      <c r="M36" s="3">
        <v>4</v>
      </c>
      <c r="N36" s="9">
        <f t="shared" si="6"/>
        <v>0.2</v>
      </c>
      <c r="P36">
        <v>1983</v>
      </c>
      <c r="Q36">
        <v>2</v>
      </c>
      <c r="R36">
        <v>6</v>
      </c>
      <c r="S36" s="9">
        <f t="shared" si="7"/>
        <v>0.25</v>
      </c>
    </row>
    <row r="37" spans="1:19" x14ac:dyDescent="0.3">
      <c r="A37">
        <v>1984</v>
      </c>
      <c r="B37">
        <v>5</v>
      </c>
      <c r="C37">
        <v>8</v>
      </c>
      <c r="D37" s="9">
        <f t="shared" si="4"/>
        <v>0.38461538461538464</v>
      </c>
      <c r="F37">
        <v>1984</v>
      </c>
      <c r="G37">
        <v>0</v>
      </c>
      <c r="H37" s="3">
        <v>2</v>
      </c>
      <c r="I37" s="9">
        <f t="shared" si="5"/>
        <v>0</v>
      </c>
      <c r="K37">
        <v>1984</v>
      </c>
      <c r="L37">
        <v>2</v>
      </c>
      <c r="M37" s="3">
        <v>6</v>
      </c>
      <c r="N37" s="9">
        <f t="shared" si="6"/>
        <v>0.25</v>
      </c>
      <c r="P37">
        <v>1984</v>
      </c>
      <c r="Q37">
        <v>2</v>
      </c>
      <c r="R37">
        <v>8</v>
      </c>
      <c r="S37" s="9">
        <f t="shared" si="7"/>
        <v>0.2</v>
      </c>
    </row>
    <row r="38" spans="1:19" x14ac:dyDescent="0.3">
      <c r="A38">
        <v>1985</v>
      </c>
      <c r="B38">
        <v>4</v>
      </c>
      <c r="C38">
        <v>5</v>
      </c>
      <c r="D38" s="9">
        <f t="shared" si="4"/>
        <v>0.44444444444444442</v>
      </c>
      <c r="F38">
        <v>1985</v>
      </c>
      <c r="G38">
        <v>3</v>
      </c>
      <c r="H38" s="3">
        <v>4</v>
      </c>
      <c r="I38" s="9">
        <f t="shared" si="5"/>
        <v>0.42857142857142855</v>
      </c>
      <c r="K38">
        <v>1985</v>
      </c>
      <c r="L38">
        <v>16</v>
      </c>
      <c r="M38" s="3">
        <v>1</v>
      </c>
      <c r="N38" s="9">
        <f t="shared" si="6"/>
        <v>0.94117647058823528</v>
      </c>
      <c r="P38">
        <v>1985</v>
      </c>
      <c r="Q38">
        <v>5</v>
      </c>
      <c r="R38">
        <v>4</v>
      </c>
      <c r="S38" s="9">
        <f t="shared" si="7"/>
        <v>0.55555555555555558</v>
      </c>
    </row>
    <row r="39" spans="1:19" x14ac:dyDescent="0.3">
      <c r="A39">
        <v>1986</v>
      </c>
      <c r="B39">
        <v>7</v>
      </c>
      <c r="C39">
        <v>5</v>
      </c>
      <c r="D39" s="9">
        <f t="shared" si="4"/>
        <v>0.58333333333333337</v>
      </c>
      <c r="F39">
        <v>1986</v>
      </c>
      <c r="G39">
        <v>4</v>
      </c>
      <c r="H39" s="3">
        <v>3</v>
      </c>
      <c r="I39" s="9">
        <f t="shared" si="5"/>
        <v>0.5714285714285714</v>
      </c>
      <c r="K39">
        <v>1986</v>
      </c>
      <c r="L39">
        <v>9</v>
      </c>
      <c r="M39" s="3">
        <v>3</v>
      </c>
      <c r="N39" s="9">
        <f t="shared" si="6"/>
        <v>0.75</v>
      </c>
      <c r="P39">
        <v>1986</v>
      </c>
      <c r="Q39">
        <v>8</v>
      </c>
      <c r="R39">
        <v>5</v>
      </c>
      <c r="S39" s="9">
        <f t="shared" si="7"/>
        <v>0.61538461538461542</v>
      </c>
    </row>
    <row r="40" spans="1:19" x14ac:dyDescent="0.3">
      <c r="A40">
        <v>1997</v>
      </c>
      <c r="B40">
        <v>11</v>
      </c>
      <c r="C40">
        <v>8</v>
      </c>
      <c r="D40" s="9">
        <f t="shared" si="4"/>
        <v>0.57894736842105265</v>
      </c>
      <c r="F40">
        <v>1997</v>
      </c>
      <c r="G40">
        <v>0</v>
      </c>
      <c r="H40" s="3">
        <v>3</v>
      </c>
      <c r="I40" s="9">
        <f t="shared" si="5"/>
        <v>0</v>
      </c>
      <c r="K40">
        <v>1997</v>
      </c>
      <c r="L40">
        <v>11</v>
      </c>
      <c r="M40" s="3">
        <v>8</v>
      </c>
      <c r="N40" s="9">
        <f t="shared" si="6"/>
        <v>0.57894736842105265</v>
      </c>
      <c r="P40">
        <v>1997</v>
      </c>
      <c r="Q40">
        <v>10</v>
      </c>
      <c r="R40">
        <v>9</v>
      </c>
      <c r="S40" s="9">
        <f t="shared" si="7"/>
        <v>0.52631578947368418</v>
      </c>
    </row>
    <row r="41" spans="1:19" x14ac:dyDescent="0.3">
      <c r="A41">
        <v>1998</v>
      </c>
      <c r="B41">
        <v>11</v>
      </c>
      <c r="C41">
        <v>10</v>
      </c>
      <c r="D41" s="9">
        <f t="shared" si="4"/>
        <v>0.52380952380952384</v>
      </c>
      <c r="F41">
        <v>1998</v>
      </c>
      <c r="G41">
        <v>5</v>
      </c>
      <c r="H41" s="3">
        <v>5</v>
      </c>
      <c r="I41" s="9">
        <f t="shared" si="5"/>
        <v>0.5</v>
      </c>
      <c r="K41">
        <v>1998</v>
      </c>
      <c r="L41">
        <v>13</v>
      </c>
      <c r="M41" s="3">
        <v>1</v>
      </c>
      <c r="N41" s="9">
        <f t="shared" si="6"/>
        <v>0.9285714285714286</v>
      </c>
      <c r="P41">
        <v>1998</v>
      </c>
      <c r="Q41">
        <v>17</v>
      </c>
      <c r="R41">
        <v>6</v>
      </c>
      <c r="S41" s="9">
        <f t="shared" si="7"/>
        <v>0.73913043478260865</v>
      </c>
    </row>
    <row r="42" spans="1:19" x14ac:dyDescent="0.3">
      <c r="A42">
        <v>1999</v>
      </c>
      <c r="B42">
        <v>8</v>
      </c>
      <c r="C42">
        <v>11</v>
      </c>
      <c r="D42" s="9">
        <f t="shared" si="4"/>
        <v>0.42105263157894735</v>
      </c>
      <c r="F42">
        <v>1999</v>
      </c>
      <c r="G42">
        <v>5</v>
      </c>
      <c r="H42" s="3">
        <v>5</v>
      </c>
      <c r="I42" s="9">
        <f t="shared" si="5"/>
        <v>0.5</v>
      </c>
      <c r="K42">
        <v>1999</v>
      </c>
      <c r="L42">
        <v>13</v>
      </c>
      <c r="M42" s="3">
        <v>5</v>
      </c>
      <c r="N42" s="9">
        <f t="shared" si="6"/>
        <v>0.72222222222222221</v>
      </c>
      <c r="P42">
        <v>1999</v>
      </c>
      <c r="Q42">
        <v>10</v>
      </c>
      <c r="R42">
        <v>7</v>
      </c>
      <c r="S42" s="9">
        <f t="shared" si="7"/>
        <v>0.58823529411764708</v>
      </c>
    </row>
    <row r="43" spans="1:19" x14ac:dyDescent="0.3">
      <c r="A43">
        <v>2000</v>
      </c>
      <c r="B43">
        <v>13</v>
      </c>
      <c r="C43">
        <v>7</v>
      </c>
      <c r="D43" s="9">
        <f t="shared" si="4"/>
        <v>0.65</v>
      </c>
      <c r="F43">
        <v>2000</v>
      </c>
      <c r="G43">
        <v>8</v>
      </c>
      <c r="H43" s="3">
        <v>6</v>
      </c>
      <c r="I43" s="9">
        <f t="shared" si="5"/>
        <v>0.5714285714285714</v>
      </c>
      <c r="K43">
        <v>2000</v>
      </c>
      <c r="L43">
        <v>13</v>
      </c>
      <c r="M43" s="3">
        <v>7</v>
      </c>
      <c r="N43" s="9">
        <f t="shared" si="6"/>
        <v>0.65</v>
      </c>
      <c r="P43">
        <v>2000</v>
      </c>
      <c r="Q43">
        <v>9</v>
      </c>
      <c r="R43">
        <v>5</v>
      </c>
      <c r="S43" s="9">
        <f t="shared" si="7"/>
        <v>0.6428571428571429</v>
      </c>
    </row>
    <row r="44" spans="1:19" x14ac:dyDescent="0.3">
      <c r="A44">
        <v>2001</v>
      </c>
      <c r="B44" s="16">
        <v>15</v>
      </c>
      <c r="C44" s="16">
        <v>12</v>
      </c>
      <c r="D44" s="9">
        <f t="shared" si="4"/>
        <v>0.55555555555555558</v>
      </c>
      <c r="F44">
        <v>2001</v>
      </c>
      <c r="G44" s="16">
        <v>4</v>
      </c>
      <c r="H44" s="3">
        <v>3</v>
      </c>
      <c r="I44" s="9">
        <f t="shared" si="5"/>
        <v>0.5714285714285714</v>
      </c>
      <c r="K44">
        <v>2001</v>
      </c>
      <c r="L44" s="16">
        <v>8</v>
      </c>
      <c r="M44" s="3">
        <v>10</v>
      </c>
      <c r="N44" s="9">
        <f t="shared" si="6"/>
        <v>0.44444444444444442</v>
      </c>
      <c r="P44">
        <v>2001</v>
      </c>
      <c r="Q44" s="16">
        <v>9</v>
      </c>
      <c r="R44" s="16">
        <v>11</v>
      </c>
      <c r="S44" s="9">
        <f t="shared" si="7"/>
        <v>0.45</v>
      </c>
    </row>
    <row r="45" spans="1:19" x14ac:dyDescent="0.3">
      <c r="A45">
        <v>2002</v>
      </c>
      <c r="B45">
        <v>12</v>
      </c>
      <c r="C45">
        <v>4</v>
      </c>
      <c r="D45" s="9">
        <f t="shared" si="4"/>
        <v>0.75</v>
      </c>
      <c r="F45">
        <v>2002</v>
      </c>
      <c r="G45">
        <v>3</v>
      </c>
      <c r="H45" s="3">
        <v>9</v>
      </c>
      <c r="I45" s="9">
        <f t="shared" si="5"/>
        <v>0.25</v>
      </c>
      <c r="K45" s="3">
        <v>2002</v>
      </c>
      <c r="L45">
        <v>14</v>
      </c>
      <c r="M45" s="3">
        <v>11</v>
      </c>
      <c r="N45" s="9">
        <f t="shared" si="6"/>
        <v>0.56000000000000005</v>
      </c>
      <c r="P45" s="3">
        <v>2002</v>
      </c>
      <c r="Q45">
        <v>9</v>
      </c>
      <c r="R45">
        <v>11</v>
      </c>
      <c r="S45" s="9">
        <f t="shared" si="7"/>
        <v>0.45</v>
      </c>
    </row>
    <row r="46" spans="1:19" x14ac:dyDescent="0.3">
      <c r="A46">
        <v>2003</v>
      </c>
      <c r="B46">
        <v>5</v>
      </c>
      <c r="C46">
        <v>5</v>
      </c>
      <c r="D46" s="9">
        <f t="shared" si="4"/>
        <v>0.5</v>
      </c>
      <c r="F46">
        <v>2003</v>
      </c>
      <c r="G46">
        <v>6</v>
      </c>
      <c r="H46" s="3">
        <v>4</v>
      </c>
      <c r="I46" s="9">
        <f t="shared" si="5"/>
        <v>0.6</v>
      </c>
      <c r="K46" s="3">
        <v>2003</v>
      </c>
      <c r="L46">
        <v>10</v>
      </c>
      <c r="M46" s="3">
        <v>11</v>
      </c>
      <c r="N46" s="9">
        <f t="shared" si="6"/>
        <v>0.47619047619047616</v>
      </c>
      <c r="P46" s="3">
        <v>2003</v>
      </c>
      <c r="Q46">
        <v>8</v>
      </c>
      <c r="R46">
        <v>7</v>
      </c>
      <c r="S46" s="9">
        <f t="shared" si="7"/>
        <v>0.53333333333333333</v>
      </c>
    </row>
    <row r="47" spans="1:19" x14ac:dyDescent="0.3">
      <c r="A47">
        <v>2004</v>
      </c>
      <c r="B47">
        <v>7</v>
      </c>
      <c r="C47">
        <v>10</v>
      </c>
      <c r="D47" s="9">
        <f t="shared" si="4"/>
        <v>0.41176470588235292</v>
      </c>
      <c r="F47">
        <v>2004</v>
      </c>
      <c r="G47">
        <v>3</v>
      </c>
      <c r="H47" s="3">
        <v>5</v>
      </c>
      <c r="I47" s="9">
        <f t="shared" si="5"/>
        <v>0.375</v>
      </c>
      <c r="K47" s="3">
        <v>2004</v>
      </c>
      <c r="L47">
        <v>22</v>
      </c>
      <c r="M47" s="3">
        <v>6</v>
      </c>
      <c r="N47" s="9">
        <f t="shared" si="6"/>
        <v>0.7857142857142857</v>
      </c>
      <c r="P47" s="3">
        <v>2004</v>
      </c>
      <c r="Q47">
        <v>15</v>
      </c>
      <c r="R47">
        <v>5</v>
      </c>
      <c r="S47" s="9">
        <f t="shared" si="7"/>
        <v>0.75</v>
      </c>
    </row>
    <row r="48" spans="1:19" x14ac:dyDescent="0.3">
      <c r="A48">
        <v>2005</v>
      </c>
      <c r="B48">
        <v>10</v>
      </c>
      <c r="C48">
        <v>7</v>
      </c>
      <c r="D48" s="9">
        <f t="shared" si="4"/>
        <v>0.58823529411764708</v>
      </c>
      <c r="F48">
        <v>2005</v>
      </c>
      <c r="G48">
        <v>4</v>
      </c>
      <c r="H48" s="3">
        <v>7</v>
      </c>
      <c r="I48" s="9">
        <f t="shared" si="5"/>
        <v>0.36363636363636365</v>
      </c>
      <c r="K48" s="3">
        <v>2005</v>
      </c>
      <c r="L48">
        <v>13</v>
      </c>
      <c r="M48" s="3">
        <v>12</v>
      </c>
      <c r="N48" s="9">
        <f t="shared" si="6"/>
        <v>0.52</v>
      </c>
      <c r="P48" s="3">
        <v>2005</v>
      </c>
      <c r="Q48">
        <v>14</v>
      </c>
      <c r="R48">
        <v>11</v>
      </c>
      <c r="S48" s="9">
        <f t="shared" si="7"/>
        <v>0.56000000000000005</v>
      </c>
    </row>
    <row r="49" spans="1:19" x14ac:dyDescent="0.3">
      <c r="A49">
        <v>2006</v>
      </c>
      <c r="B49">
        <v>6</v>
      </c>
      <c r="C49">
        <v>8</v>
      </c>
      <c r="D49" s="9">
        <f t="shared" si="4"/>
        <v>0.42857142857142855</v>
      </c>
      <c r="F49">
        <v>2006</v>
      </c>
      <c r="G49">
        <v>7</v>
      </c>
      <c r="H49" s="3">
        <v>7</v>
      </c>
      <c r="I49" s="9">
        <f t="shared" si="5"/>
        <v>0.5</v>
      </c>
      <c r="K49" s="3">
        <v>2006</v>
      </c>
      <c r="L49">
        <v>14</v>
      </c>
      <c r="M49" s="3">
        <v>7</v>
      </c>
      <c r="N49" s="9">
        <f t="shared" si="6"/>
        <v>0.66666666666666663</v>
      </c>
      <c r="P49" s="3">
        <v>2006</v>
      </c>
      <c r="Q49">
        <v>12</v>
      </c>
      <c r="R49">
        <v>11</v>
      </c>
      <c r="S49" s="9">
        <f t="shared" si="7"/>
        <v>0.52173913043478259</v>
      </c>
    </row>
    <row r="50" spans="1:19" x14ac:dyDescent="0.3">
      <c r="A50">
        <v>2007</v>
      </c>
      <c r="B50">
        <v>9</v>
      </c>
      <c r="C50">
        <v>9</v>
      </c>
      <c r="D50" s="9">
        <f t="shared" si="4"/>
        <v>0.5</v>
      </c>
      <c r="F50">
        <v>2007</v>
      </c>
      <c r="G50">
        <v>4</v>
      </c>
      <c r="H50" s="3">
        <v>4</v>
      </c>
      <c r="I50" s="9">
        <f t="shared" si="5"/>
        <v>0.5</v>
      </c>
      <c r="K50" s="3">
        <v>2007</v>
      </c>
      <c r="L50">
        <v>15</v>
      </c>
      <c r="M50" s="3">
        <v>6</v>
      </c>
      <c r="N50" s="9">
        <f t="shared" si="6"/>
        <v>0.7142857142857143</v>
      </c>
      <c r="P50" s="3">
        <v>2007</v>
      </c>
      <c r="Q50">
        <v>10</v>
      </c>
      <c r="R50">
        <v>5</v>
      </c>
      <c r="S50" s="9">
        <f t="shared" si="7"/>
        <v>0.66666666666666663</v>
      </c>
    </row>
    <row r="51" spans="1:19" x14ac:dyDescent="0.3">
      <c r="A51">
        <v>2008</v>
      </c>
      <c r="B51">
        <v>7</v>
      </c>
      <c r="C51">
        <v>6</v>
      </c>
      <c r="D51" s="9">
        <f t="shared" si="4"/>
        <v>0.53846153846153844</v>
      </c>
      <c r="F51">
        <v>2008</v>
      </c>
      <c r="G51">
        <v>5</v>
      </c>
      <c r="H51" s="3">
        <v>7</v>
      </c>
      <c r="I51" s="9">
        <f t="shared" si="5"/>
        <v>0.41666666666666669</v>
      </c>
      <c r="K51" s="3">
        <v>2008</v>
      </c>
      <c r="L51">
        <v>19</v>
      </c>
      <c r="M51" s="3">
        <v>4</v>
      </c>
      <c r="N51" s="9">
        <f t="shared" si="6"/>
        <v>0.82608695652173914</v>
      </c>
      <c r="P51" s="3">
        <v>2008</v>
      </c>
      <c r="Q51">
        <v>14</v>
      </c>
      <c r="R51">
        <v>7</v>
      </c>
      <c r="S51" s="9">
        <f t="shared" si="7"/>
        <v>0.66666666666666663</v>
      </c>
    </row>
    <row r="52" spans="1:19" x14ac:dyDescent="0.3">
      <c r="A52">
        <v>2009</v>
      </c>
      <c r="B52">
        <v>4</v>
      </c>
      <c r="C52">
        <v>4</v>
      </c>
      <c r="D52" s="9">
        <f t="shared" si="4"/>
        <v>0.5</v>
      </c>
      <c r="F52">
        <v>2009</v>
      </c>
      <c r="G52">
        <v>5</v>
      </c>
      <c r="H52" s="3">
        <v>4</v>
      </c>
      <c r="I52" s="9">
        <f t="shared" si="5"/>
        <v>0.55555555555555558</v>
      </c>
      <c r="K52" s="3">
        <v>2009</v>
      </c>
      <c r="L52">
        <v>11</v>
      </c>
      <c r="M52" s="3">
        <v>12</v>
      </c>
      <c r="N52" s="9">
        <f t="shared" si="6"/>
        <v>0.47826086956521741</v>
      </c>
      <c r="P52" s="3">
        <v>2009</v>
      </c>
      <c r="Q52">
        <v>9</v>
      </c>
      <c r="R52">
        <v>9</v>
      </c>
      <c r="S52" s="9">
        <f t="shared" si="7"/>
        <v>0.5</v>
      </c>
    </row>
    <row r="53" spans="1:19" x14ac:dyDescent="0.3">
      <c r="A53">
        <v>2010</v>
      </c>
      <c r="B53">
        <v>9</v>
      </c>
      <c r="C53">
        <v>7</v>
      </c>
      <c r="D53" s="9">
        <f t="shared" si="4"/>
        <v>0.5625</v>
      </c>
      <c r="F53">
        <v>2010</v>
      </c>
      <c r="G53">
        <v>1</v>
      </c>
      <c r="H53" s="3">
        <v>2</v>
      </c>
      <c r="I53" s="9">
        <f t="shared" si="5"/>
        <v>0.33333333333333331</v>
      </c>
      <c r="K53" s="3">
        <v>2010</v>
      </c>
      <c r="L53">
        <v>11</v>
      </c>
      <c r="M53" s="3">
        <v>16</v>
      </c>
      <c r="N53" s="9">
        <f t="shared" si="6"/>
        <v>0.40740740740740738</v>
      </c>
      <c r="P53" s="3">
        <v>2010</v>
      </c>
      <c r="Q53">
        <v>7</v>
      </c>
      <c r="R53">
        <v>5</v>
      </c>
      <c r="S53" s="9">
        <f t="shared" si="7"/>
        <v>0.58333333333333337</v>
      </c>
    </row>
    <row r="54" spans="1:19" x14ac:dyDescent="0.3">
      <c r="A54">
        <v>2011</v>
      </c>
      <c r="B54">
        <v>8</v>
      </c>
      <c r="C54">
        <v>8</v>
      </c>
      <c r="D54" s="9">
        <f t="shared" si="4"/>
        <v>0.5</v>
      </c>
      <c r="F54">
        <v>2011</v>
      </c>
      <c r="G54">
        <v>5</v>
      </c>
      <c r="H54" s="3">
        <v>4</v>
      </c>
      <c r="I54" s="9">
        <f t="shared" si="5"/>
        <v>0.55555555555555558</v>
      </c>
      <c r="K54" s="3">
        <v>2011</v>
      </c>
      <c r="L54">
        <v>6</v>
      </c>
      <c r="M54" s="3">
        <v>16</v>
      </c>
      <c r="N54" s="9">
        <f t="shared" si="6"/>
        <v>0.27272727272727271</v>
      </c>
      <c r="P54" s="3">
        <v>2011</v>
      </c>
      <c r="Q54">
        <v>5</v>
      </c>
      <c r="R54">
        <v>8</v>
      </c>
      <c r="S54" s="9">
        <f t="shared" si="7"/>
        <v>0.38461538461538464</v>
      </c>
    </row>
    <row r="55" spans="1:19" x14ac:dyDescent="0.3">
      <c r="A55">
        <v>2012</v>
      </c>
      <c r="B55">
        <v>9</v>
      </c>
      <c r="C55">
        <v>7</v>
      </c>
      <c r="D55" s="9">
        <f t="shared" si="4"/>
        <v>0.5625</v>
      </c>
      <c r="F55">
        <v>2012</v>
      </c>
      <c r="G55">
        <v>5</v>
      </c>
      <c r="H55" s="3">
        <v>5</v>
      </c>
      <c r="I55" s="9">
        <f t="shared" si="5"/>
        <v>0.5</v>
      </c>
      <c r="K55" s="3">
        <v>2012</v>
      </c>
      <c r="L55">
        <v>14</v>
      </c>
      <c r="M55" s="3">
        <v>6</v>
      </c>
      <c r="N55" s="9">
        <f t="shared" si="6"/>
        <v>0.7</v>
      </c>
      <c r="P55" s="3">
        <v>2012</v>
      </c>
      <c r="Q55">
        <v>5</v>
      </c>
      <c r="R55">
        <v>8</v>
      </c>
      <c r="S55" s="9">
        <f t="shared" si="7"/>
        <v>0.38461538461538464</v>
      </c>
    </row>
    <row r="56" spans="1:19" x14ac:dyDescent="0.3">
      <c r="A56">
        <v>2013</v>
      </c>
      <c r="B56">
        <v>12</v>
      </c>
      <c r="C56">
        <v>9</v>
      </c>
      <c r="D56" s="9">
        <f t="shared" si="4"/>
        <v>0.5714285714285714</v>
      </c>
      <c r="F56">
        <v>2013</v>
      </c>
      <c r="G56">
        <v>2</v>
      </c>
      <c r="H56" s="3">
        <v>3</v>
      </c>
      <c r="I56" s="9">
        <f t="shared" si="5"/>
        <v>0.4</v>
      </c>
      <c r="K56" s="3">
        <v>2013</v>
      </c>
      <c r="L56">
        <v>12</v>
      </c>
      <c r="M56" s="3">
        <v>8</v>
      </c>
      <c r="N56" s="9">
        <f t="shared" si="6"/>
        <v>0.6</v>
      </c>
      <c r="P56" s="3">
        <v>2013</v>
      </c>
      <c r="Q56">
        <v>10</v>
      </c>
      <c r="R56">
        <v>4</v>
      </c>
      <c r="S56" s="9">
        <f t="shared" si="7"/>
        <v>0.7142857142857143</v>
      </c>
    </row>
    <row r="57" spans="1:19" x14ac:dyDescent="0.3">
      <c r="A57">
        <v>2014</v>
      </c>
      <c r="B57">
        <v>10</v>
      </c>
      <c r="C57">
        <v>8</v>
      </c>
      <c r="D57" s="9">
        <f t="shared" si="4"/>
        <v>0.55555555555555558</v>
      </c>
      <c r="F57">
        <v>2014</v>
      </c>
      <c r="G57">
        <v>7</v>
      </c>
      <c r="H57" s="3">
        <v>2</v>
      </c>
      <c r="I57" s="9">
        <f t="shared" si="5"/>
        <v>0.77777777777777779</v>
      </c>
      <c r="K57" s="3">
        <v>2014</v>
      </c>
      <c r="L57">
        <v>18</v>
      </c>
      <c r="M57" s="3">
        <v>8</v>
      </c>
      <c r="N57" s="9">
        <f t="shared" si="6"/>
        <v>0.69230769230769229</v>
      </c>
      <c r="P57" s="3">
        <v>2014</v>
      </c>
      <c r="Q57">
        <v>14</v>
      </c>
      <c r="R57">
        <v>7</v>
      </c>
      <c r="S57" s="9">
        <f t="shared" si="7"/>
        <v>0.66666666666666663</v>
      </c>
    </row>
    <row r="58" spans="1:19" x14ac:dyDescent="0.3">
      <c r="A58">
        <v>2015</v>
      </c>
      <c r="B58">
        <v>6</v>
      </c>
      <c r="C58">
        <v>7</v>
      </c>
      <c r="D58" s="9">
        <f t="shared" si="4"/>
        <v>0.46153846153846156</v>
      </c>
      <c r="F58">
        <v>2015</v>
      </c>
      <c r="G58">
        <v>9</v>
      </c>
      <c r="H58" s="3">
        <v>3</v>
      </c>
      <c r="I58" s="9">
        <f t="shared" si="5"/>
        <v>0.75</v>
      </c>
      <c r="K58" s="3">
        <v>2015</v>
      </c>
      <c r="L58">
        <v>16</v>
      </c>
      <c r="M58" s="3">
        <v>9</v>
      </c>
      <c r="N58" s="9">
        <f t="shared" si="6"/>
        <v>0.64</v>
      </c>
      <c r="P58" s="3">
        <v>2015</v>
      </c>
      <c r="Q58">
        <v>7</v>
      </c>
      <c r="R58">
        <v>3</v>
      </c>
      <c r="S58" s="9">
        <f t="shared" si="7"/>
        <v>0.7</v>
      </c>
    </row>
    <row r="59" spans="1:19" x14ac:dyDescent="0.3">
      <c r="A59">
        <v>2016</v>
      </c>
      <c r="B59">
        <v>3</v>
      </c>
      <c r="C59">
        <v>9</v>
      </c>
      <c r="D59" s="9">
        <f t="shared" si="4"/>
        <v>0.25</v>
      </c>
      <c r="F59">
        <v>2016</v>
      </c>
      <c r="G59">
        <v>2</v>
      </c>
      <c r="H59" s="3">
        <v>5</v>
      </c>
      <c r="I59" s="9">
        <f t="shared" si="5"/>
        <v>0.2857142857142857</v>
      </c>
      <c r="K59" s="3">
        <v>2016</v>
      </c>
      <c r="L59">
        <v>13</v>
      </c>
      <c r="M59" s="3">
        <v>7</v>
      </c>
      <c r="N59" s="9">
        <f t="shared" si="6"/>
        <v>0.65</v>
      </c>
      <c r="P59" s="3">
        <v>2016</v>
      </c>
      <c r="Q59">
        <v>12</v>
      </c>
      <c r="R59">
        <v>9</v>
      </c>
      <c r="S59" s="9">
        <f t="shared" si="7"/>
        <v>0.5714285714285714</v>
      </c>
    </row>
    <row r="60" spans="1:19" x14ac:dyDescent="0.3">
      <c r="A60">
        <v>2017</v>
      </c>
      <c r="B60">
        <v>8</v>
      </c>
      <c r="C60">
        <v>5</v>
      </c>
      <c r="D60" s="9">
        <f t="shared" si="4"/>
        <v>0.61538461538461542</v>
      </c>
      <c r="F60">
        <v>2017</v>
      </c>
      <c r="G60">
        <v>5</v>
      </c>
      <c r="H60" s="3">
        <v>5</v>
      </c>
      <c r="I60" s="9">
        <f t="shared" si="5"/>
        <v>0.5</v>
      </c>
      <c r="K60" s="3">
        <v>2017</v>
      </c>
      <c r="L60">
        <v>9</v>
      </c>
      <c r="M60" s="3">
        <v>5</v>
      </c>
      <c r="N60" s="9">
        <f t="shared" si="6"/>
        <v>0.6428571428571429</v>
      </c>
      <c r="P60" s="3">
        <v>2017</v>
      </c>
      <c r="Q60">
        <v>10</v>
      </c>
      <c r="R60">
        <v>6</v>
      </c>
      <c r="S60" s="9">
        <f t="shared" si="7"/>
        <v>0.625</v>
      </c>
    </row>
    <row r="61" spans="1:19" x14ac:dyDescent="0.3">
      <c r="A61">
        <v>2018</v>
      </c>
      <c r="B61">
        <v>5</v>
      </c>
      <c r="C61">
        <v>7</v>
      </c>
      <c r="D61" s="9">
        <f t="shared" si="4"/>
        <v>0.41666666666666669</v>
      </c>
      <c r="F61">
        <v>2018</v>
      </c>
      <c r="G61">
        <v>3</v>
      </c>
      <c r="H61" s="3">
        <v>4</v>
      </c>
      <c r="I61" s="9">
        <f t="shared" si="5"/>
        <v>0.42857142857142855</v>
      </c>
      <c r="K61" s="3">
        <v>2018</v>
      </c>
      <c r="L61">
        <v>24</v>
      </c>
      <c r="M61" s="3">
        <v>4</v>
      </c>
      <c r="N61" s="9">
        <f t="shared" si="6"/>
        <v>0.8571428571428571</v>
      </c>
      <c r="P61" s="3">
        <v>2018</v>
      </c>
      <c r="Q61">
        <v>19</v>
      </c>
      <c r="R61">
        <v>3</v>
      </c>
      <c r="S61" s="9">
        <f t="shared" si="7"/>
        <v>0.86363636363636365</v>
      </c>
    </row>
    <row r="62" spans="1:19" x14ac:dyDescent="0.3">
      <c r="A62">
        <v>2019</v>
      </c>
      <c r="B62">
        <v>7</v>
      </c>
      <c r="C62">
        <v>5</v>
      </c>
      <c r="D62" s="9">
        <f t="shared" si="4"/>
        <v>0.58333333333333337</v>
      </c>
      <c r="F62">
        <v>2019</v>
      </c>
      <c r="G62">
        <v>5</v>
      </c>
      <c r="H62" s="3">
        <v>5</v>
      </c>
      <c r="I62" s="9">
        <f t="shared" si="5"/>
        <v>0.5</v>
      </c>
      <c r="K62" s="3">
        <v>2019</v>
      </c>
      <c r="L62">
        <v>14</v>
      </c>
      <c r="M62" s="3">
        <v>9</v>
      </c>
      <c r="N62" s="9">
        <f t="shared" si="6"/>
        <v>0.60869565217391308</v>
      </c>
      <c r="P62" s="3">
        <v>2019</v>
      </c>
      <c r="Q62">
        <v>8</v>
      </c>
      <c r="R62">
        <v>7</v>
      </c>
      <c r="S62" s="9">
        <f t="shared" si="7"/>
        <v>0.53333333333333333</v>
      </c>
    </row>
    <row r="63" spans="1:19" x14ac:dyDescent="0.3">
      <c r="A63">
        <v>2020</v>
      </c>
      <c r="B63">
        <v>2</v>
      </c>
      <c r="C63">
        <v>1</v>
      </c>
      <c r="D63" s="9">
        <f t="shared" si="4"/>
        <v>0.66666666666666663</v>
      </c>
      <c r="F63">
        <v>2020</v>
      </c>
      <c r="G63">
        <v>2</v>
      </c>
      <c r="H63" s="3">
        <v>0</v>
      </c>
      <c r="I63" s="9">
        <f t="shared" si="5"/>
        <v>1</v>
      </c>
      <c r="K63" s="3">
        <v>2020</v>
      </c>
      <c r="L63">
        <v>16</v>
      </c>
      <c r="M63" s="3">
        <v>1</v>
      </c>
      <c r="N63" s="9">
        <f t="shared" si="6"/>
        <v>0.94117647058823528</v>
      </c>
      <c r="P63" s="3">
        <v>2020</v>
      </c>
      <c r="Q63">
        <v>11</v>
      </c>
      <c r="R63">
        <v>0</v>
      </c>
      <c r="S63" s="9">
        <f t="shared" si="7"/>
        <v>1</v>
      </c>
    </row>
    <row r="64" spans="1:19" x14ac:dyDescent="0.3">
      <c r="A64">
        <v>2021</v>
      </c>
      <c r="B64">
        <v>8</v>
      </c>
      <c r="C64">
        <v>9</v>
      </c>
      <c r="D64" s="9">
        <f t="shared" si="4"/>
        <v>0.47058823529411764</v>
      </c>
      <c r="F64">
        <v>2021</v>
      </c>
      <c r="G64">
        <v>7</v>
      </c>
      <c r="H64" s="3">
        <v>3</v>
      </c>
      <c r="I64" s="9">
        <f t="shared" si="5"/>
        <v>0.7</v>
      </c>
      <c r="K64" s="3">
        <v>2021</v>
      </c>
      <c r="L64">
        <v>15</v>
      </c>
      <c r="M64" s="3">
        <v>8</v>
      </c>
      <c r="N64" s="9">
        <f t="shared" si="6"/>
        <v>0.65217391304347827</v>
      </c>
      <c r="P64" s="3">
        <v>2021</v>
      </c>
      <c r="Q64">
        <v>8</v>
      </c>
      <c r="R64">
        <v>8</v>
      </c>
      <c r="S64" s="9">
        <f t="shared" si="7"/>
        <v>0.5</v>
      </c>
    </row>
    <row r="65" spans="1:37" x14ac:dyDescent="0.3">
      <c r="A65">
        <v>2022</v>
      </c>
      <c r="B65">
        <v>11</v>
      </c>
      <c r="C65">
        <v>6</v>
      </c>
      <c r="D65" s="9">
        <f t="shared" si="4"/>
        <v>0.6470588235294118</v>
      </c>
      <c r="F65">
        <v>2022</v>
      </c>
      <c r="G65">
        <v>2</v>
      </c>
      <c r="H65" s="3">
        <v>3</v>
      </c>
      <c r="I65" s="9">
        <f t="shared" si="5"/>
        <v>0.4</v>
      </c>
      <c r="K65" s="3">
        <v>2022</v>
      </c>
      <c r="L65">
        <v>19</v>
      </c>
      <c r="M65" s="3">
        <v>8</v>
      </c>
      <c r="N65" s="9">
        <f t="shared" si="6"/>
        <v>0.70370370370370372</v>
      </c>
      <c r="P65" s="3">
        <v>2022</v>
      </c>
      <c r="Q65">
        <v>10</v>
      </c>
      <c r="R65">
        <v>8</v>
      </c>
      <c r="S65" s="9">
        <f t="shared" si="7"/>
        <v>0.55555555555555558</v>
      </c>
    </row>
    <row r="66" spans="1:37" x14ac:dyDescent="0.3">
      <c r="A66">
        <v>2023</v>
      </c>
      <c r="B66">
        <v>7</v>
      </c>
      <c r="C66">
        <v>7</v>
      </c>
      <c r="D66" s="9">
        <f t="shared" si="4"/>
        <v>0.5</v>
      </c>
      <c r="F66">
        <v>2023</v>
      </c>
      <c r="G66">
        <v>1</v>
      </c>
      <c r="H66" s="3">
        <v>4</v>
      </c>
      <c r="I66" s="9">
        <f t="shared" si="5"/>
        <v>0.2</v>
      </c>
      <c r="K66" s="3">
        <v>2023</v>
      </c>
      <c r="L66">
        <v>12</v>
      </c>
      <c r="M66" s="3">
        <v>9</v>
      </c>
      <c r="N66" s="9">
        <f t="shared" si="6"/>
        <v>0.5714285714285714</v>
      </c>
      <c r="P66" s="3">
        <v>2023</v>
      </c>
      <c r="Q66">
        <v>3</v>
      </c>
      <c r="R66">
        <v>11</v>
      </c>
      <c r="S66" s="9">
        <f t="shared" si="7"/>
        <v>0.21428571428571427</v>
      </c>
    </row>
    <row r="67" spans="1:37" x14ac:dyDescent="0.3">
      <c r="A67">
        <v>2024</v>
      </c>
      <c r="B67">
        <v>7</v>
      </c>
      <c r="C67">
        <v>5</v>
      </c>
      <c r="D67" s="9">
        <f t="shared" si="4"/>
        <v>0.58333333333333337</v>
      </c>
      <c r="F67">
        <v>2024</v>
      </c>
      <c r="G67">
        <v>2</v>
      </c>
      <c r="H67" s="3">
        <v>3</v>
      </c>
      <c r="I67" s="9">
        <f t="shared" si="5"/>
        <v>0.4</v>
      </c>
      <c r="K67" s="3">
        <v>2024</v>
      </c>
      <c r="L67">
        <v>17</v>
      </c>
      <c r="M67" s="3">
        <v>5</v>
      </c>
      <c r="N67" s="9">
        <f t="shared" si="6"/>
        <v>0.77272727272727271</v>
      </c>
      <c r="P67" s="3">
        <v>2024</v>
      </c>
      <c r="Q67">
        <v>12</v>
      </c>
      <c r="R67">
        <v>6</v>
      </c>
      <c r="S67" s="9">
        <f t="shared" si="7"/>
        <v>0.66666666666666663</v>
      </c>
    </row>
    <row r="68" spans="1:37" x14ac:dyDescent="0.3">
      <c r="A68" s="4" t="s">
        <v>4</v>
      </c>
      <c r="B68" s="5">
        <f>SUM(B35:B67)</f>
        <v>249</v>
      </c>
      <c r="C68" s="5">
        <f>SUM(C35:C67)</f>
        <v>225</v>
      </c>
      <c r="D68" s="10">
        <f t="shared" si="4"/>
        <v>0.52531645569620256</v>
      </c>
      <c r="E68" s="3"/>
      <c r="F68" s="4" t="s">
        <v>4</v>
      </c>
      <c r="G68" s="5">
        <f>SUM(G35:G67)</f>
        <v>124</v>
      </c>
      <c r="H68" s="5">
        <f>SUM(H35:H67)</f>
        <v>133</v>
      </c>
      <c r="I68" s="10">
        <f t="shared" si="5"/>
        <v>0.48249027237354086</v>
      </c>
      <c r="J68" s="3"/>
      <c r="K68" s="4" t="s">
        <v>4</v>
      </c>
      <c r="L68" s="5">
        <f>SUM(L35:L67)</f>
        <v>422</v>
      </c>
      <c r="M68" s="5">
        <f>SUM(M35:M67)</f>
        <v>244</v>
      </c>
      <c r="N68" s="10">
        <f t="shared" si="6"/>
        <v>0.63363363363363367</v>
      </c>
      <c r="O68" s="3"/>
      <c r="P68" s="4" t="s">
        <v>4</v>
      </c>
      <c r="Q68" s="5">
        <f>SUM(Q35:Q67)</f>
        <v>304</v>
      </c>
      <c r="R68" s="5">
        <f>SUM(R35:R67)</f>
        <v>226</v>
      </c>
      <c r="S68" s="10">
        <f t="shared" si="7"/>
        <v>0.57358490566037734</v>
      </c>
    </row>
    <row r="70" spans="1:37" x14ac:dyDescent="0.3">
      <c r="A70" s="27" t="s">
        <v>20</v>
      </c>
      <c r="B70" s="27"/>
      <c r="C70" s="27"/>
      <c r="D70" s="27"/>
      <c r="E70" s="3"/>
      <c r="F70" s="27" t="s">
        <v>21</v>
      </c>
      <c r="G70" s="27"/>
      <c r="H70" s="27"/>
      <c r="I70" s="27"/>
      <c r="J70" s="3"/>
      <c r="K70" s="27" t="s">
        <v>22</v>
      </c>
      <c r="L70" s="27"/>
      <c r="M70" s="27"/>
      <c r="N70" s="27"/>
      <c r="O70" s="3"/>
      <c r="P70" s="27" t="s">
        <v>23</v>
      </c>
      <c r="Q70" s="27"/>
      <c r="R70" s="27"/>
      <c r="S70" s="27"/>
      <c r="X70" s="3"/>
      <c r="Y70" s="3"/>
      <c r="Z70" s="3"/>
      <c r="AA70" s="9"/>
      <c r="AC70" s="3"/>
      <c r="AD70" s="3"/>
      <c r="AE70" s="3"/>
      <c r="AF70" s="9"/>
      <c r="AH70" s="3"/>
      <c r="AI70" s="3"/>
      <c r="AJ70" s="3"/>
      <c r="AK70" s="9"/>
    </row>
    <row r="71" spans="1:37" x14ac:dyDescent="0.3">
      <c r="A71" s="2" t="s">
        <v>1</v>
      </c>
      <c r="B71" s="2" t="s">
        <v>2</v>
      </c>
      <c r="C71" s="2" t="s">
        <v>3</v>
      </c>
      <c r="D71" s="1" t="s">
        <v>34</v>
      </c>
      <c r="E71" s="3"/>
      <c r="F71" s="2" t="s">
        <v>1</v>
      </c>
      <c r="G71" s="2" t="s">
        <v>2</v>
      </c>
      <c r="H71" s="2" t="s">
        <v>3</v>
      </c>
      <c r="I71" s="1" t="s">
        <v>34</v>
      </c>
      <c r="J71" s="3"/>
      <c r="K71" s="2" t="s">
        <v>1</v>
      </c>
      <c r="L71" s="2" t="s">
        <v>2</v>
      </c>
      <c r="M71" s="2" t="s">
        <v>3</v>
      </c>
      <c r="N71" s="1" t="s">
        <v>34</v>
      </c>
      <c r="O71" s="3"/>
      <c r="P71" s="2" t="s">
        <v>1</v>
      </c>
      <c r="Q71" s="2" t="s">
        <v>2</v>
      </c>
      <c r="R71" s="2" t="s">
        <v>3</v>
      </c>
      <c r="S71" s="1" t="s">
        <v>34</v>
      </c>
      <c r="X71" s="3"/>
      <c r="Y71" s="3"/>
      <c r="Z71" s="3"/>
      <c r="AA71" s="9"/>
      <c r="AC71" s="3"/>
      <c r="AD71" s="3"/>
      <c r="AE71" s="3"/>
      <c r="AF71" s="9"/>
      <c r="AH71" s="3"/>
      <c r="AI71" s="3"/>
      <c r="AJ71" s="3"/>
      <c r="AK71" s="9"/>
    </row>
    <row r="72" spans="1:37" x14ac:dyDescent="0.3">
      <c r="A72" s="3">
        <v>2002</v>
      </c>
      <c r="B72" s="3">
        <v>11</v>
      </c>
      <c r="C72" s="3">
        <v>5</v>
      </c>
      <c r="D72" s="9">
        <f>B72/(B72+C72)</f>
        <v>0.6875</v>
      </c>
      <c r="E72" s="3"/>
      <c r="F72" s="3">
        <v>2002</v>
      </c>
      <c r="G72">
        <v>25</v>
      </c>
      <c r="H72" s="3">
        <v>26</v>
      </c>
      <c r="I72" s="9">
        <f>G72/(G72+H72)</f>
        <v>0.49019607843137253</v>
      </c>
      <c r="J72" s="3"/>
      <c r="K72" s="3">
        <v>2002</v>
      </c>
      <c r="L72">
        <v>6</v>
      </c>
      <c r="M72" s="3">
        <v>11</v>
      </c>
      <c r="N72" s="9">
        <f>L72/(L72+M72)</f>
        <v>0.35294117647058826</v>
      </c>
      <c r="O72" s="3"/>
      <c r="P72" s="3">
        <v>2002</v>
      </c>
      <c r="Q72" s="3">
        <v>30</v>
      </c>
      <c r="R72" s="3">
        <v>20</v>
      </c>
      <c r="S72" s="9">
        <f>Q72/(Q72+R72)</f>
        <v>0.6</v>
      </c>
      <c r="X72" s="3"/>
      <c r="Y72" s="3"/>
      <c r="Z72" s="3"/>
      <c r="AA72" s="9"/>
      <c r="AC72" s="3"/>
      <c r="AD72" s="3"/>
      <c r="AE72" s="3"/>
      <c r="AF72" s="9"/>
      <c r="AH72" s="3"/>
      <c r="AI72" s="3"/>
      <c r="AJ72" s="3"/>
      <c r="AK72" s="9"/>
    </row>
    <row r="73" spans="1:37" x14ac:dyDescent="0.3">
      <c r="A73" s="3">
        <v>2003</v>
      </c>
      <c r="B73" s="3">
        <v>16</v>
      </c>
      <c r="C73" s="3">
        <v>13</v>
      </c>
      <c r="D73" s="9">
        <f t="shared" ref="D73:D94" si="8">B73/(B73+C73)</f>
        <v>0.55172413793103448</v>
      </c>
      <c r="E73" s="3"/>
      <c r="F73" s="3">
        <v>2003</v>
      </c>
      <c r="G73">
        <v>18</v>
      </c>
      <c r="H73" s="3">
        <v>17</v>
      </c>
      <c r="I73" s="9">
        <f t="shared" ref="I73:I94" si="9">G73/(G73+H73)</f>
        <v>0.51428571428571423</v>
      </c>
      <c r="J73" s="3"/>
      <c r="K73" s="3">
        <v>2003</v>
      </c>
      <c r="L73">
        <v>9</v>
      </c>
      <c r="M73" s="3">
        <v>19</v>
      </c>
      <c r="N73" s="9">
        <f t="shared" ref="N73:N94" si="10">L73/(L73+M73)</f>
        <v>0.32142857142857145</v>
      </c>
      <c r="O73" s="3"/>
      <c r="P73" s="3">
        <v>2003</v>
      </c>
      <c r="Q73" s="3">
        <v>25</v>
      </c>
      <c r="R73" s="3">
        <v>11</v>
      </c>
      <c r="S73" s="9">
        <f t="shared" ref="S73:S94" si="11">Q73/(Q73+R73)</f>
        <v>0.69444444444444442</v>
      </c>
      <c r="X73" s="3"/>
      <c r="Y73" s="3"/>
      <c r="Z73" s="3"/>
      <c r="AA73" s="9"/>
      <c r="AC73" s="12"/>
      <c r="AD73" s="8"/>
      <c r="AE73" s="8"/>
      <c r="AF73" s="13"/>
      <c r="AG73" s="3"/>
      <c r="AH73" s="12"/>
      <c r="AI73" s="8"/>
      <c r="AJ73" s="8"/>
      <c r="AK73" s="13"/>
    </row>
    <row r="74" spans="1:37" x14ac:dyDescent="0.3">
      <c r="A74" s="3">
        <v>2004</v>
      </c>
      <c r="B74" s="3">
        <v>19</v>
      </c>
      <c r="C74" s="3">
        <v>3</v>
      </c>
      <c r="D74" s="9">
        <f t="shared" si="8"/>
        <v>0.86363636363636365</v>
      </c>
      <c r="E74" s="3"/>
      <c r="F74" s="3">
        <v>2004</v>
      </c>
      <c r="G74">
        <v>20</v>
      </c>
      <c r="H74" s="3">
        <v>23</v>
      </c>
      <c r="I74" s="9">
        <f t="shared" si="9"/>
        <v>0.46511627906976744</v>
      </c>
      <c r="J74" s="3"/>
      <c r="K74" s="3">
        <v>2004</v>
      </c>
      <c r="L74">
        <v>11</v>
      </c>
      <c r="M74" s="3">
        <v>16</v>
      </c>
      <c r="N74" s="9">
        <f t="shared" si="10"/>
        <v>0.40740740740740738</v>
      </c>
      <c r="O74" s="3"/>
      <c r="P74" s="3">
        <v>2004</v>
      </c>
      <c r="Q74" s="3">
        <v>28</v>
      </c>
      <c r="R74" s="3">
        <v>10</v>
      </c>
      <c r="S74" s="9">
        <f t="shared" si="11"/>
        <v>0.73684210526315785</v>
      </c>
      <c r="X74" s="3"/>
      <c r="Y74" s="3"/>
      <c r="Z74" s="3"/>
      <c r="AA74" s="9"/>
      <c r="AF74" s="9"/>
    </row>
    <row r="75" spans="1:37" x14ac:dyDescent="0.3">
      <c r="A75" s="3">
        <v>2005</v>
      </c>
      <c r="B75" s="3">
        <v>22</v>
      </c>
      <c r="C75" s="3">
        <v>6</v>
      </c>
      <c r="D75" s="9">
        <f t="shared" si="8"/>
        <v>0.7857142857142857</v>
      </c>
      <c r="E75" s="3"/>
      <c r="F75" s="3">
        <v>2005</v>
      </c>
      <c r="G75">
        <v>13</v>
      </c>
      <c r="H75" s="3">
        <v>25</v>
      </c>
      <c r="I75" s="9">
        <f t="shared" si="9"/>
        <v>0.34210526315789475</v>
      </c>
      <c r="J75" s="3"/>
      <c r="K75" s="3">
        <v>2005</v>
      </c>
      <c r="L75">
        <v>8</v>
      </c>
      <c r="M75" s="3">
        <v>18</v>
      </c>
      <c r="N75" s="9">
        <f t="shared" si="10"/>
        <v>0.30769230769230771</v>
      </c>
      <c r="O75" s="3"/>
      <c r="P75" s="3">
        <v>2005</v>
      </c>
      <c r="Q75" s="3">
        <v>27</v>
      </c>
      <c r="R75" s="3">
        <v>13</v>
      </c>
      <c r="S75" s="9">
        <f t="shared" si="11"/>
        <v>0.67500000000000004</v>
      </c>
      <c r="X75" s="12"/>
      <c r="Y75" s="8"/>
      <c r="Z75" s="8"/>
      <c r="AA75" s="13"/>
    </row>
    <row r="76" spans="1:37" x14ac:dyDescent="0.3">
      <c r="A76" s="3">
        <v>2006</v>
      </c>
      <c r="B76" s="3">
        <v>15</v>
      </c>
      <c r="C76" s="3">
        <v>6</v>
      </c>
      <c r="D76" s="9">
        <f t="shared" si="8"/>
        <v>0.7142857142857143</v>
      </c>
      <c r="E76" s="3"/>
      <c r="F76" s="3">
        <v>2006</v>
      </c>
      <c r="G76">
        <v>18</v>
      </c>
      <c r="H76" s="3">
        <v>22</v>
      </c>
      <c r="I76" s="9">
        <f t="shared" si="9"/>
        <v>0.45</v>
      </c>
      <c r="J76" s="3"/>
      <c r="K76" s="3">
        <v>2006</v>
      </c>
      <c r="L76">
        <v>7</v>
      </c>
      <c r="M76" s="3">
        <v>19</v>
      </c>
      <c r="N76" s="9">
        <f t="shared" si="10"/>
        <v>0.26923076923076922</v>
      </c>
      <c r="O76" s="3"/>
      <c r="P76" s="3">
        <v>2006</v>
      </c>
      <c r="Q76" s="3">
        <v>26</v>
      </c>
      <c r="R76" s="3">
        <v>9</v>
      </c>
      <c r="S76" s="9">
        <f t="shared" si="11"/>
        <v>0.74285714285714288</v>
      </c>
    </row>
    <row r="77" spans="1:37" x14ac:dyDescent="0.3">
      <c r="A77" s="3">
        <v>2007</v>
      </c>
      <c r="B77" s="3">
        <v>13</v>
      </c>
      <c r="C77" s="3">
        <v>5</v>
      </c>
      <c r="D77" s="9">
        <f t="shared" si="8"/>
        <v>0.72222222222222221</v>
      </c>
      <c r="E77" s="3"/>
      <c r="F77" s="3">
        <v>2007</v>
      </c>
      <c r="G77">
        <v>22</v>
      </c>
      <c r="H77" s="3">
        <v>22</v>
      </c>
      <c r="I77" s="9">
        <f t="shared" si="9"/>
        <v>0.5</v>
      </c>
      <c r="J77" s="3"/>
      <c r="K77" s="3">
        <v>2007</v>
      </c>
      <c r="L77">
        <v>7</v>
      </c>
      <c r="M77" s="3">
        <v>16</v>
      </c>
      <c r="N77" s="9">
        <f t="shared" si="10"/>
        <v>0.30434782608695654</v>
      </c>
      <c r="O77" s="3"/>
      <c r="P77" s="3">
        <v>2007</v>
      </c>
      <c r="Q77" s="3">
        <v>28</v>
      </c>
      <c r="R77" s="3">
        <v>11</v>
      </c>
      <c r="S77" s="9">
        <f t="shared" si="11"/>
        <v>0.71794871794871795</v>
      </c>
      <c r="AA77" s="9"/>
    </row>
    <row r="78" spans="1:37" x14ac:dyDescent="0.3">
      <c r="A78" s="3">
        <v>2008</v>
      </c>
      <c r="B78" s="3">
        <v>12</v>
      </c>
      <c r="C78" s="3">
        <v>8</v>
      </c>
      <c r="D78" s="9">
        <f t="shared" si="8"/>
        <v>0.6</v>
      </c>
      <c r="E78" s="3"/>
      <c r="F78" s="3">
        <v>2008</v>
      </c>
      <c r="G78">
        <v>29</v>
      </c>
      <c r="H78" s="3">
        <v>14</v>
      </c>
      <c r="I78" s="9">
        <f t="shared" si="9"/>
        <v>0.67441860465116277</v>
      </c>
      <c r="J78" s="3"/>
      <c r="K78" s="3">
        <v>2008</v>
      </c>
      <c r="L78">
        <v>8</v>
      </c>
      <c r="M78" s="3">
        <v>13</v>
      </c>
      <c r="N78" s="9">
        <f t="shared" si="10"/>
        <v>0.38095238095238093</v>
      </c>
      <c r="O78" s="3"/>
      <c r="P78" s="3">
        <v>2008</v>
      </c>
      <c r="Q78" s="3">
        <v>33</v>
      </c>
      <c r="R78" s="3">
        <v>9</v>
      </c>
      <c r="S78" s="9">
        <f t="shared" si="11"/>
        <v>0.7857142857142857</v>
      </c>
    </row>
    <row r="79" spans="1:37" x14ac:dyDescent="0.3">
      <c r="A79" s="3">
        <v>2009</v>
      </c>
      <c r="B79" s="3">
        <v>11</v>
      </c>
      <c r="C79" s="3">
        <v>2</v>
      </c>
      <c r="D79" s="9">
        <f t="shared" si="8"/>
        <v>0.84615384615384615</v>
      </c>
      <c r="E79" s="3"/>
      <c r="F79" s="3">
        <v>2009</v>
      </c>
      <c r="G79">
        <v>17</v>
      </c>
      <c r="H79" s="3">
        <v>26</v>
      </c>
      <c r="I79" s="9">
        <f t="shared" si="9"/>
        <v>0.39534883720930231</v>
      </c>
      <c r="J79" s="3"/>
      <c r="K79" s="3">
        <v>2009</v>
      </c>
      <c r="L79">
        <v>10</v>
      </c>
      <c r="M79" s="3">
        <v>22</v>
      </c>
      <c r="N79" s="9">
        <f t="shared" si="10"/>
        <v>0.3125</v>
      </c>
      <c r="O79" s="3"/>
      <c r="P79" s="3">
        <v>2009</v>
      </c>
      <c r="Q79" s="3">
        <v>18</v>
      </c>
      <c r="R79" s="3">
        <v>6</v>
      </c>
      <c r="S79" s="9">
        <f t="shared" si="11"/>
        <v>0.75</v>
      </c>
      <c r="W79" s="3"/>
      <c r="Y79" s="3"/>
      <c r="Z79" s="9"/>
    </row>
    <row r="80" spans="1:37" x14ac:dyDescent="0.3">
      <c r="A80" s="3">
        <v>2010</v>
      </c>
      <c r="B80" s="3">
        <v>16</v>
      </c>
      <c r="C80" s="3">
        <v>9</v>
      </c>
      <c r="D80" s="9">
        <f t="shared" si="8"/>
        <v>0.64</v>
      </c>
      <c r="E80" s="3"/>
      <c r="F80" s="3">
        <v>2010</v>
      </c>
      <c r="G80">
        <v>10</v>
      </c>
      <c r="H80" s="3">
        <v>20</v>
      </c>
      <c r="I80" s="9">
        <f t="shared" si="9"/>
        <v>0.33333333333333331</v>
      </c>
      <c r="J80" s="3"/>
      <c r="K80" s="3">
        <v>2010</v>
      </c>
      <c r="L80">
        <v>9</v>
      </c>
      <c r="M80" s="3">
        <v>21</v>
      </c>
      <c r="N80" s="9">
        <f t="shared" si="10"/>
        <v>0.3</v>
      </c>
      <c r="O80" s="3"/>
      <c r="P80" s="3">
        <v>2010</v>
      </c>
      <c r="Q80" s="3">
        <v>17</v>
      </c>
      <c r="R80" s="3">
        <v>8</v>
      </c>
      <c r="S80" s="9">
        <f t="shared" si="11"/>
        <v>0.68</v>
      </c>
      <c r="W80" s="3"/>
      <c r="Y80" s="3"/>
      <c r="Z80" s="9"/>
    </row>
    <row r="81" spans="1:26" x14ac:dyDescent="0.3">
      <c r="A81" s="3">
        <v>2011</v>
      </c>
      <c r="B81" s="3">
        <v>12</v>
      </c>
      <c r="C81" s="3">
        <v>14</v>
      </c>
      <c r="D81" s="9">
        <f t="shared" si="8"/>
        <v>0.46153846153846156</v>
      </c>
      <c r="E81" s="3"/>
      <c r="F81" s="3">
        <v>2011</v>
      </c>
      <c r="G81" s="16">
        <v>12</v>
      </c>
      <c r="H81" s="3">
        <v>18</v>
      </c>
      <c r="I81" s="9">
        <f t="shared" si="9"/>
        <v>0.4</v>
      </c>
      <c r="J81" s="3"/>
      <c r="K81" s="3">
        <v>2011</v>
      </c>
      <c r="L81" s="16">
        <v>7</v>
      </c>
      <c r="M81" s="3">
        <v>23</v>
      </c>
      <c r="N81" s="9">
        <f t="shared" si="10"/>
        <v>0.23333333333333334</v>
      </c>
      <c r="O81" s="3"/>
      <c r="P81" s="3">
        <v>2011</v>
      </c>
      <c r="Q81" s="3">
        <v>17</v>
      </c>
      <c r="R81" s="3">
        <v>9</v>
      </c>
      <c r="S81" s="9">
        <f t="shared" si="11"/>
        <v>0.65384615384615385</v>
      </c>
      <c r="W81" s="3"/>
      <c r="Y81" s="3"/>
      <c r="Z81" s="9"/>
    </row>
    <row r="82" spans="1:26" x14ac:dyDescent="0.3">
      <c r="A82" s="3">
        <v>2012</v>
      </c>
      <c r="B82" s="3">
        <v>16</v>
      </c>
      <c r="C82" s="3">
        <v>5</v>
      </c>
      <c r="D82" s="9">
        <f t="shared" si="8"/>
        <v>0.76190476190476186</v>
      </c>
      <c r="E82" s="3"/>
      <c r="F82" s="3">
        <v>2012</v>
      </c>
      <c r="G82">
        <v>17</v>
      </c>
      <c r="H82" s="3">
        <v>19</v>
      </c>
      <c r="I82" s="9">
        <f t="shared" si="9"/>
        <v>0.47222222222222221</v>
      </c>
      <c r="J82" s="3"/>
      <c r="K82" s="3">
        <v>2012</v>
      </c>
      <c r="L82">
        <v>13</v>
      </c>
      <c r="M82" s="3">
        <v>9</v>
      </c>
      <c r="N82" s="9">
        <f t="shared" si="10"/>
        <v>0.59090909090909094</v>
      </c>
      <c r="O82" s="3"/>
      <c r="P82" s="3">
        <v>2012</v>
      </c>
      <c r="Q82" s="3">
        <v>20</v>
      </c>
      <c r="R82" s="3">
        <v>15</v>
      </c>
      <c r="S82" s="9">
        <f t="shared" si="11"/>
        <v>0.5714285714285714</v>
      </c>
      <c r="W82" s="3"/>
      <c r="Y82" s="3"/>
      <c r="Z82" s="9"/>
    </row>
    <row r="83" spans="1:26" x14ac:dyDescent="0.3">
      <c r="A83" s="3">
        <v>2013</v>
      </c>
      <c r="B83" s="3">
        <v>20</v>
      </c>
      <c r="C83" s="3">
        <v>13</v>
      </c>
      <c r="D83" s="9">
        <f t="shared" si="8"/>
        <v>0.60606060606060608</v>
      </c>
      <c r="E83" s="3"/>
      <c r="F83" s="3">
        <v>2013</v>
      </c>
      <c r="G83">
        <v>13</v>
      </c>
      <c r="H83" s="3">
        <v>11</v>
      </c>
      <c r="I83" s="9">
        <f t="shared" si="9"/>
        <v>0.54166666666666663</v>
      </c>
      <c r="J83" s="3"/>
      <c r="K83" s="3">
        <v>2013</v>
      </c>
      <c r="L83">
        <v>11</v>
      </c>
      <c r="M83" s="3">
        <v>18</v>
      </c>
      <c r="N83" s="9">
        <f t="shared" si="10"/>
        <v>0.37931034482758619</v>
      </c>
      <c r="O83" s="3"/>
      <c r="P83" s="3">
        <v>2013</v>
      </c>
      <c r="Q83" s="3">
        <v>22</v>
      </c>
      <c r="R83" s="3">
        <v>6</v>
      </c>
      <c r="S83" s="9">
        <f t="shared" si="11"/>
        <v>0.7857142857142857</v>
      </c>
      <c r="W83" s="3"/>
      <c r="Y83" s="3"/>
      <c r="Z83" s="9"/>
    </row>
    <row r="84" spans="1:26" x14ac:dyDescent="0.3">
      <c r="A84" s="3">
        <v>2014</v>
      </c>
      <c r="B84" s="3">
        <v>20</v>
      </c>
      <c r="C84" s="3">
        <v>7</v>
      </c>
      <c r="D84" s="9">
        <f t="shared" si="8"/>
        <v>0.7407407407407407</v>
      </c>
      <c r="E84" s="3"/>
      <c r="F84" s="3">
        <v>2014</v>
      </c>
      <c r="G84">
        <v>19</v>
      </c>
      <c r="H84" s="3">
        <v>14</v>
      </c>
      <c r="I84" s="9">
        <f t="shared" si="9"/>
        <v>0.5757575757575758</v>
      </c>
      <c r="J84" s="3"/>
      <c r="K84" s="3">
        <v>2014</v>
      </c>
      <c r="L84">
        <v>10</v>
      </c>
      <c r="M84" s="3">
        <v>18</v>
      </c>
      <c r="N84" s="9">
        <f t="shared" si="10"/>
        <v>0.35714285714285715</v>
      </c>
      <c r="O84" s="3"/>
      <c r="P84" s="3">
        <v>2014</v>
      </c>
      <c r="Q84" s="3">
        <v>29</v>
      </c>
      <c r="R84" s="3">
        <v>3</v>
      </c>
      <c r="S84" s="9">
        <f t="shared" si="11"/>
        <v>0.90625</v>
      </c>
      <c r="W84" s="3"/>
      <c r="Y84" s="3"/>
      <c r="Z84" s="9"/>
    </row>
    <row r="85" spans="1:26" x14ac:dyDescent="0.3">
      <c r="A85" s="3">
        <v>2015</v>
      </c>
      <c r="B85" s="3">
        <v>27</v>
      </c>
      <c r="C85" s="3">
        <v>6</v>
      </c>
      <c r="D85" s="9">
        <f t="shared" si="8"/>
        <v>0.81818181818181823</v>
      </c>
      <c r="E85" s="3"/>
      <c r="F85" s="3">
        <v>2015</v>
      </c>
      <c r="G85">
        <v>9</v>
      </c>
      <c r="H85" s="3">
        <v>15</v>
      </c>
      <c r="I85" s="9">
        <f t="shared" si="9"/>
        <v>0.375</v>
      </c>
      <c r="J85" s="3"/>
      <c r="K85" s="3">
        <v>2015</v>
      </c>
      <c r="L85">
        <v>15</v>
      </c>
      <c r="M85" s="3">
        <v>15</v>
      </c>
      <c r="N85" s="9">
        <f t="shared" si="10"/>
        <v>0.5</v>
      </c>
      <c r="O85" s="3"/>
      <c r="P85" s="3">
        <v>2015</v>
      </c>
      <c r="Q85" s="3">
        <v>21</v>
      </c>
      <c r="R85" s="3">
        <v>6</v>
      </c>
      <c r="S85" s="9">
        <f t="shared" si="11"/>
        <v>0.77777777777777779</v>
      </c>
      <c r="W85" s="12"/>
      <c r="X85" s="8"/>
      <c r="Y85" s="8"/>
      <c r="Z85" s="13"/>
    </row>
    <row r="86" spans="1:26" x14ac:dyDescent="0.3">
      <c r="A86" s="3">
        <v>2016</v>
      </c>
      <c r="B86" s="3">
        <v>10</v>
      </c>
      <c r="C86" s="3">
        <v>7</v>
      </c>
      <c r="D86" s="9">
        <f t="shared" si="8"/>
        <v>0.58823529411764708</v>
      </c>
      <c r="E86" s="3"/>
      <c r="F86" s="3">
        <v>2016</v>
      </c>
      <c r="G86">
        <v>16</v>
      </c>
      <c r="H86" s="3">
        <v>24</v>
      </c>
      <c r="I86" s="9">
        <f t="shared" si="9"/>
        <v>0.4</v>
      </c>
      <c r="J86" s="3"/>
      <c r="K86" s="3">
        <v>2016</v>
      </c>
      <c r="L86">
        <v>2</v>
      </c>
      <c r="M86" s="3">
        <v>18</v>
      </c>
      <c r="N86" s="9">
        <f t="shared" si="10"/>
        <v>0.1</v>
      </c>
      <c r="O86" s="3"/>
      <c r="P86" s="3">
        <v>2016</v>
      </c>
      <c r="Q86" s="3">
        <v>24</v>
      </c>
      <c r="R86" s="3">
        <v>13</v>
      </c>
      <c r="S86" s="9">
        <f t="shared" si="11"/>
        <v>0.64864864864864868</v>
      </c>
      <c r="W86" s="12"/>
      <c r="X86" s="8"/>
      <c r="Y86" s="8"/>
      <c r="Z86" s="13"/>
    </row>
    <row r="87" spans="1:26" x14ac:dyDescent="0.3">
      <c r="A87" s="3">
        <v>2017</v>
      </c>
      <c r="B87" s="3">
        <v>15</v>
      </c>
      <c r="C87" s="3">
        <v>7</v>
      </c>
      <c r="D87" s="9">
        <f t="shared" si="8"/>
        <v>0.68181818181818177</v>
      </c>
      <c r="E87" s="3"/>
      <c r="F87" s="3">
        <v>2017</v>
      </c>
      <c r="G87">
        <v>21</v>
      </c>
      <c r="H87" s="3">
        <v>15</v>
      </c>
      <c r="I87" s="9">
        <f t="shared" si="9"/>
        <v>0.58333333333333337</v>
      </c>
      <c r="J87" s="3"/>
      <c r="K87" s="3">
        <v>2017</v>
      </c>
      <c r="L87">
        <v>15</v>
      </c>
      <c r="M87" s="3">
        <v>11</v>
      </c>
      <c r="N87" s="9">
        <f t="shared" si="10"/>
        <v>0.57692307692307687</v>
      </c>
      <c r="O87" s="3"/>
      <c r="P87" s="3">
        <v>2017</v>
      </c>
      <c r="Q87" s="3">
        <v>21</v>
      </c>
      <c r="R87" s="3">
        <v>11</v>
      </c>
      <c r="S87" s="9">
        <f t="shared" si="11"/>
        <v>0.65625</v>
      </c>
    </row>
    <row r="88" spans="1:26" x14ac:dyDescent="0.3">
      <c r="A88" s="3">
        <v>2018</v>
      </c>
      <c r="B88" s="3">
        <v>23</v>
      </c>
      <c r="C88" s="3">
        <v>10</v>
      </c>
      <c r="D88" s="9">
        <f t="shared" si="8"/>
        <v>0.69696969696969702</v>
      </c>
      <c r="E88" s="3"/>
      <c r="F88" s="3">
        <v>2018</v>
      </c>
      <c r="G88">
        <v>15</v>
      </c>
      <c r="H88" s="3">
        <v>13</v>
      </c>
      <c r="I88" s="9">
        <f t="shared" si="9"/>
        <v>0.5357142857142857</v>
      </c>
      <c r="J88" s="3"/>
      <c r="K88" s="3">
        <v>2018</v>
      </c>
      <c r="L88">
        <v>2</v>
      </c>
      <c r="M88" s="3">
        <v>11</v>
      </c>
      <c r="N88" s="9">
        <f t="shared" si="10"/>
        <v>0.15384615384615385</v>
      </c>
      <c r="O88" s="3"/>
      <c r="P88" s="3">
        <v>2018</v>
      </c>
      <c r="Q88" s="3">
        <v>36</v>
      </c>
      <c r="R88" s="3">
        <v>12</v>
      </c>
      <c r="S88" s="9">
        <f t="shared" si="11"/>
        <v>0.75</v>
      </c>
    </row>
    <row r="89" spans="1:26" x14ac:dyDescent="0.3">
      <c r="A89" s="3">
        <v>2019</v>
      </c>
      <c r="B89" s="3">
        <v>26</v>
      </c>
      <c r="C89" s="3">
        <v>12</v>
      </c>
      <c r="D89" s="9">
        <f t="shared" si="8"/>
        <v>0.68421052631578949</v>
      </c>
      <c r="E89" s="3"/>
      <c r="F89" s="3">
        <v>2019</v>
      </c>
      <c r="G89">
        <v>9</v>
      </c>
      <c r="H89" s="3">
        <v>11</v>
      </c>
      <c r="I89" s="9">
        <f t="shared" si="9"/>
        <v>0.45</v>
      </c>
      <c r="J89" s="3"/>
      <c r="K89" s="3">
        <v>2019</v>
      </c>
      <c r="L89">
        <v>12</v>
      </c>
      <c r="M89" s="3">
        <v>15</v>
      </c>
      <c r="N89" s="9">
        <f t="shared" si="10"/>
        <v>0.44444444444444442</v>
      </c>
      <c r="O89" s="3"/>
      <c r="P89" s="3">
        <v>2019</v>
      </c>
      <c r="Q89" s="3">
        <v>23</v>
      </c>
      <c r="R89" s="3">
        <v>8</v>
      </c>
      <c r="S89" s="9">
        <f t="shared" si="11"/>
        <v>0.74193548387096775</v>
      </c>
    </row>
    <row r="90" spans="1:26" x14ac:dyDescent="0.3">
      <c r="A90" s="3">
        <v>2020</v>
      </c>
      <c r="B90" s="3">
        <v>18</v>
      </c>
      <c r="C90" s="3">
        <v>1</v>
      </c>
      <c r="D90" s="9">
        <f t="shared" si="8"/>
        <v>0.94736842105263153</v>
      </c>
      <c r="E90" s="3"/>
      <c r="F90" s="3">
        <v>2020</v>
      </c>
      <c r="G90">
        <v>7</v>
      </c>
      <c r="H90" s="3">
        <v>2</v>
      </c>
      <c r="I90" s="9">
        <f t="shared" si="9"/>
        <v>0.77777777777777779</v>
      </c>
      <c r="J90" s="3"/>
      <c r="K90" s="3">
        <v>2020</v>
      </c>
      <c r="L90">
        <v>5</v>
      </c>
      <c r="M90" s="3">
        <v>1</v>
      </c>
      <c r="N90" s="9">
        <f t="shared" si="10"/>
        <v>0.83333333333333337</v>
      </c>
      <c r="O90" s="3"/>
      <c r="P90" s="3">
        <v>2020</v>
      </c>
      <c r="Q90" s="3">
        <v>20</v>
      </c>
      <c r="R90" s="3">
        <v>2</v>
      </c>
      <c r="S90" s="9">
        <f t="shared" si="11"/>
        <v>0.90909090909090906</v>
      </c>
    </row>
    <row r="91" spans="1:26" x14ac:dyDescent="0.3">
      <c r="A91" s="3">
        <v>2021</v>
      </c>
      <c r="B91" s="3">
        <v>26</v>
      </c>
      <c r="C91" s="3">
        <v>11</v>
      </c>
      <c r="D91" s="9">
        <f t="shared" si="8"/>
        <v>0.70270270270270274</v>
      </c>
      <c r="E91" s="3"/>
      <c r="F91" s="3">
        <v>2021</v>
      </c>
      <c r="G91" s="3">
        <v>9</v>
      </c>
      <c r="H91" s="3">
        <v>14</v>
      </c>
      <c r="I91" s="9">
        <f t="shared" si="9"/>
        <v>0.39130434782608697</v>
      </c>
      <c r="J91" s="3"/>
      <c r="K91" s="3">
        <v>2021</v>
      </c>
      <c r="L91" s="3">
        <v>12</v>
      </c>
      <c r="M91" s="3">
        <v>20</v>
      </c>
      <c r="N91" s="9">
        <f t="shared" si="10"/>
        <v>0.375</v>
      </c>
      <c r="O91" s="3"/>
      <c r="P91" s="3">
        <v>2021</v>
      </c>
      <c r="Q91" s="3">
        <v>23</v>
      </c>
      <c r="R91" s="3">
        <v>5</v>
      </c>
      <c r="S91" s="9">
        <f t="shared" si="11"/>
        <v>0.8214285714285714</v>
      </c>
    </row>
    <row r="92" spans="1:26" x14ac:dyDescent="0.3">
      <c r="A92" s="3">
        <v>2022</v>
      </c>
      <c r="B92" s="3">
        <v>31</v>
      </c>
      <c r="C92" s="3">
        <v>11</v>
      </c>
      <c r="D92" s="9">
        <f t="shared" si="8"/>
        <v>0.73809523809523814</v>
      </c>
      <c r="E92" s="3"/>
      <c r="F92" s="3">
        <v>2022</v>
      </c>
      <c r="G92" s="3">
        <v>6</v>
      </c>
      <c r="H92" s="3">
        <v>16</v>
      </c>
      <c r="I92" s="9">
        <f t="shared" si="9"/>
        <v>0.27272727272727271</v>
      </c>
      <c r="J92" s="3"/>
      <c r="K92" s="3">
        <v>2022</v>
      </c>
      <c r="L92" s="3">
        <v>14</v>
      </c>
      <c r="M92" s="3">
        <v>20</v>
      </c>
      <c r="N92" s="9">
        <f t="shared" si="10"/>
        <v>0.41176470588235292</v>
      </c>
      <c r="O92" s="3"/>
      <c r="P92" s="3">
        <v>2022</v>
      </c>
      <c r="Q92" s="3">
        <v>23</v>
      </c>
      <c r="R92" s="3">
        <v>7</v>
      </c>
      <c r="S92" s="9">
        <f t="shared" si="11"/>
        <v>0.76666666666666672</v>
      </c>
    </row>
    <row r="93" spans="1:26" x14ac:dyDescent="0.3">
      <c r="A93" s="3">
        <v>2023</v>
      </c>
      <c r="B93" s="3">
        <v>20</v>
      </c>
      <c r="C93" s="3">
        <v>11</v>
      </c>
      <c r="D93" s="9">
        <f t="shared" si="8"/>
        <v>0.64516129032258063</v>
      </c>
      <c r="E93" s="3"/>
      <c r="F93" s="3">
        <v>2023</v>
      </c>
      <c r="G93" s="3">
        <v>8</v>
      </c>
      <c r="H93" s="3">
        <v>14</v>
      </c>
      <c r="I93" s="9">
        <f t="shared" si="9"/>
        <v>0.36363636363636365</v>
      </c>
      <c r="J93" s="3"/>
      <c r="K93" s="3">
        <v>2023</v>
      </c>
      <c r="L93" s="3">
        <v>6</v>
      </c>
      <c r="M93" s="3">
        <v>11</v>
      </c>
      <c r="N93" s="9">
        <f t="shared" si="10"/>
        <v>0.35294117647058826</v>
      </c>
      <c r="O93" s="3"/>
      <c r="P93" s="3">
        <v>2023</v>
      </c>
      <c r="Q93" s="3">
        <v>22</v>
      </c>
      <c r="R93" s="3">
        <v>14</v>
      </c>
      <c r="S93" s="9">
        <f t="shared" si="11"/>
        <v>0.61111111111111116</v>
      </c>
    </row>
    <row r="94" spans="1:26" x14ac:dyDescent="0.3">
      <c r="A94" s="3">
        <v>2024</v>
      </c>
      <c r="B94" s="3">
        <v>23</v>
      </c>
      <c r="C94" s="3">
        <v>7</v>
      </c>
      <c r="D94" s="9">
        <f t="shared" si="8"/>
        <v>0.76666666666666672</v>
      </c>
      <c r="E94" s="3"/>
      <c r="F94" s="3">
        <v>2024</v>
      </c>
      <c r="G94" s="3">
        <v>11</v>
      </c>
      <c r="H94" s="3">
        <v>13</v>
      </c>
      <c r="I94" s="9">
        <f t="shared" si="9"/>
        <v>0.45833333333333331</v>
      </c>
      <c r="J94" s="3"/>
      <c r="K94" s="3">
        <v>2024</v>
      </c>
      <c r="L94" s="3">
        <v>9</v>
      </c>
      <c r="M94" s="3">
        <v>14</v>
      </c>
      <c r="N94" s="9">
        <f t="shared" si="10"/>
        <v>0.39130434782608697</v>
      </c>
      <c r="O94" s="3"/>
      <c r="P94" s="3">
        <v>2024</v>
      </c>
      <c r="Q94" s="3">
        <v>25</v>
      </c>
      <c r="R94" s="3">
        <v>6</v>
      </c>
      <c r="S94" s="9">
        <f t="shared" si="11"/>
        <v>0.80645161290322576</v>
      </c>
    </row>
    <row r="95" spans="1:26" x14ac:dyDescent="0.3">
      <c r="A95" s="4" t="s">
        <v>4</v>
      </c>
      <c r="B95" s="5">
        <f>SUM(B72:B94)</f>
        <v>422</v>
      </c>
      <c r="C95" s="5">
        <f>SUM(C72:C94)</f>
        <v>179</v>
      </c>
      <c r="D95" s="10">
        <f t="shared" ref="D95" si="12">B95/(B95+C95)</f>
        <v>0.70216306156405994</v>
      </c>
      <c r="E95" s="3"/>
      <c r="F95" s="4" t="s">
        <v>4</v>
      </c>
      <c r="G95" s="5">
        <f>SUM(G72:G94)</f>
        <v>344</v>
      </c>
      <c r="H95" s="5">
        <f>SUM(H72:H94)</f>
        <v>394</v>
      </c>
      <c r="I95" s="10">
        <f t="shared" ref="I95" si="13">G95/(G95+H95)</f>
        <v>0.46612466124661245</v>
      </c>
      <c r="J95" s="3"/>
      <c r="K95" s="4" t="s">
        <v>4</v>
      </c>
      <c r="L95" s="5">
        <f>SUM(L72:L94)</f>
        <v>208</v>
      </c>
      <c r="M95" s="5">
        <f>SUM(M72:M94)</f>
        <v>359</v>
      </c>
      <c r="N95" s="10">
        <f t="shared" ref="N95" si="14">L95/(L95+M95)</f>
        <v>0.36684303350970016</v>
      </c>
      <c r="O95" s="3"/>
      <c r="P95" s="4" t="s">
        <v>4</v>
      </c>
      <c r="Q95" s="5">
        <f>SUM(Q72:Q94)</f>
        <v>558</v>
      </c>
      <c r="R95" s="5">
        <f>SUM(R72:R94)</f>
        <v>214</v>
      </c>
      <c r="S95" s="10">
        <f t="shared" ref="S95" si="15">Q95/(Q95+R95)</f>
        <v>0.72279792746113991</v>
      </c>
    </row>
    <row r="97" spans="1:19" x14ac:dyDescent="0.3">
      <c r="A97" s="27" t="s">
        <v>27</v>
      </c>
      <c r="B97" s="27"/>
      <c r="C97" s="27"/>
      <c r="D97" s="27"/>
      <c r="E97" s="3"/>
      <c r="F97" s="27" t="s">
        <v>26</v>
      </c>
      <c r="G97" s="27"/>
      <c r="H97" s="27"/>
      <c r="I97" s="27"/>
      <c r="J97" s="3"/>
      <c r="K97" s="27" t="s">
        <v>24</v>
      </c>
      <c r="L97" s="27"/>
      <c r="M97" s="27"/>
      <c r="N97" s="27"/>
      <c r="O97" s="3"/>
      <c r="P97" s="27" t="s">
        <v>25</v>
      </c>
      <c r="Q97" s="27"/>
      <c r="R97" s="27"/>
      <c r="S97" s="27"/>
    </row>
    <row r="98" spans="1:19" x14ac:dyDescent="0.3">
      <c r="A98" s="2" t="s">
        <v>1</v>
      </c>
      <c r="B98" s="2" t="s">
        <v>2</v>
      </c>
      <c r="C98" s="2" t="s">
        <v>3</v>
      </c>
      <c r="D98" s="1" t="s">
        <v>34</v>
      </c>
      <c r="E98" s="3"/>
      <c r="F98" s="2" t="s">
        <v>1</v>
      </c>
      <c r="G98" s="2" t="s">
        <v>2</v>
      </c>
      <c r="H98" s="2" t="s">
        <v>3</v>
      </c>
      <c r="I98" s="1" t="s">
        <v>34</v>
      </c>
      <c r="J98" s="3"/>
      <c r="K98" s="2" t="s">
        <v>1</v>
      </c>
      <c r="L98" s="2" t="s">
        <v>2</v>
      </c>
      <c r="M98" s="2" t="s">
        <v>3</v>
      </c>
      <c r="N98" s="1" t="s">
        <v>34</v>
      </c>
      <c r="O98" s="3"/>
      <c r="P98" s="2" t="s">
        <v>1</v>
      </c>
      <c r="Q98" s="2" t="s">
        <v>2</v>
      </c>
      <c r="R98" s="2" t="s">
        <v>3</v>
      </c>
      <c r="S98" s="1" t="s">
        <v>34</v>
      </c>
    </row>
    <row r="99" spans="1:19" x14ac:dyDescent="0.3">
      <c r="A99" s="3">
        <v>2002</v>
      </c>
      <c r="B99">
        <v>13</v>
      </c>
      <c r="C99" s="3">
        <v>5</v>
      </c>
      <c r="D99" s="9">
        <f>B99/(B99+C99)</f>
        <v>0.72222222222222221</v>
      </c>
      <c r="E99" s="3"/>
      <c r="F99" s="3">
        <v>2002</v>
      </c>
      <c r="G99">
        <v>23</v>
      </c>
      <c r="H99" s="3">
        <v>26</v>
      </c>
      <c r="I99" s="9">
        <f>G99/(G99+H99)</f>
        <v>0.46938775510204084</v>
      </c>
      <c r="J99" s="3"/>
      <c r="K99" s="3">
        <v>2002</v>
      </c>
      <c r="L99">
        <v>12</v>
      </c>
      <c r="M99" s="3">
        <v>9</v>
      </c>
      <c r="N99" s="9">
        <f>L99/(L99+M99)</f>
        <v>0.5714285714285714</v>
      </c>
      <c r="O99" s="3"/>
      <c r="P99" s="3">
        <v>2002</v>
      </c>
      <c r="Q99" s="3">
        <v>24</v>
      </c>
      <c r="R99" s="3">
        <v>22</v>
      </c>
      <c r="S99" s="9">
        <f>Q99/(Q99+R99)</f>
        <v>0.52173913043478259</v>
      </c>
    </row>
    <row r="100" spans="1:19" x14ac:dyDescent="0.3">
      <c r="A100" s="3">
        <v>2003</v>
      </c>
      <c r="B100">
        <v>18</v>
      </c>
      <c r="C100" s="3">
        <v>10</v>
      </c>
      <c r="D100" s="9">
        <f t="shared" ref="D100:D121" si="16">B100/(B100+C100)</f>
        <v>0.6428571428571429</v>
      </c>
      <c r="E100" s="3"/>
      <c r="F100" s="3">
        <v>2003</v>
      </c>
      <c r="G100">
        <v>16</v>
      </c>
      <c r="H100" s="3">
        <v>20</v>
      </c>
      <c r="I100" s="9">
        <f t="shared" ref="I100:I121" si="17">G100/(G100+H100)</f>
        <v>0.44444444444444442</v>
      </c>
      <c r="J100" s="3"/>
      <c r="K100" s="3">
        <v>2003</v>
      </c>
      <c r="L100">
        <v>7</v>
      </c>
      <c r="M100" s="3">
        <v>9</v>
      </c>
      <c r="N100" s="9">
        <f t="shared" ref="N100:N121" si="18">L100/(L100+M100)</f>
        <v>0.4375</v>
      </c>
      <c r="O100" s="3"/>
      <c r="P100" s="3">
        <v>2003</v>
      </c>
      <c r="Q100" s="3">
        <v>27</v>
      </c>
      <c r="R100" s="3">
        <v>21</v>
      </c>
      <c r="S100" s="9">
        <f t="shared" ref="S100:S121" si="19">Q100/(Q100+R100)</f>
        <v>0.5625</v>
      </c>
    </row>
    <row r="101" spans="1:19" x14ac:dyDescent="0.3">
      <c r="A101" s="3">
        <v>2004</v>
      </c>
      <c r="B101">
        <v>18</v>
      </c>
      <c r="C101" s="3">
        <v>2</v>
      </c>
      <c r="D101" s="9">
        <f t="shared" si="16"/>
        <v>0.9</v>
      </c>
      <c r="E101" s="3"/>
      <c r="F101" s="3">
        <v>2004</v>
      </c>
      <c r="G101">
        <v>21</v>
      </c>
      <c r="H101" s="3">
        <v>24</v>
      </c>
      <c r="I101" s="9">
        <f t="shared" si="17"/>
        <v>0.46666666666666667</v>
      </c>
      <c r="J101" s="3"/>
      <c r="K101" s="3">
        <v>2004</v>
      </c>
      <c r="L101">
        <v>12</v>
      </c>
      <c r="M101" s="3">
        <v>11</v>
      </c>
      <c r="N101" s="9">
        <f t="shared" si="18"/>
        <v>0.52173913043478259</v>
      </c>
      <c r="O101" s="3"/>
      <c r="P101" s="3">
        <v>2004</v>
      </c>
      <c r="Q101" s="3">
        <v>27</v>
      </c>
      <c r="R101" s="3">
        <v>15</v>
      </c>
      <c r="S101" s="9">
        <f t="shared" si="19"/>
        <v>0.6428571428571429</v>
      </c>
    </row>
    <row r="102" spans="1:19" x14ac:dyDescent="0.3">
      <c r="A102" s="3">
        <v>2005</v>
      </c>
      <c r="B102">
        <v>14</v>
      </c>
      <c r="C102" s="3">
        <v>5</v>
      </c>
      <c r="D102" s="9">
        <f t="shared" si="16"/>
        <v>0.73684210526315785</v>
      </c>
      <c r="E102" s="3"/>
      <c r="F102" s="3">
        <v>2005</v>
      </c>
      <c r="G102">
        <v>21</v>
      </c>
      <c r="H102" s="3">
        <v>26</v>
      </c>
      <c r="I102" s="9">
        <f t="shared" si="17"/>
        <v>0.44680851063829785</v>
      </c>
      <c r="J102" s="3"/>
      <c r="K102" s="3">
        <v>2005</v>
      </c>
      <c r="L102">
        <v>7</v>
      </c>
      <c r="M102" s="3">
        <v>9</v>
      </c>
      <c r="N102" s="9">
        <f t="shared" si="18"/>
        <v>0.4375</v>
      </c>
      <c r="O102" s="3"/>
      <c r="P102" s="3">
        <v>2005</v>
      </c>
      <c r="Q102" s="3">
        <v>28</v>
      </c>
      <c r="R102" s="3">
        <v>22</v>
      </c>
      <c r="S102" s="9">
        <f t="shared" si="19"/>
        <v>0.56000000000000005</v>
      </c>
    </row>
    <row r="103" spans="1:19" x14ac:dyDescent="0.3">
      <c r="A103" s="3">
        <v>2006</v>
      </c>
      <c r="B103">
        <v>18</v>
      </c>
      <c r="C103" s="3">
        <v>7</v>
      </c>
      <c r="D103" s="9">
        <f t="shared" si="16"/>
        <v>0.72</v>
      </c>
      <c r="E103" s="3"/>
      <c r="F103" s="3">
        <v>2006</v>
      </c>
      <c r="G103">
        <v>15</v>
      </c>
      <c r="H103" s="3">
        <v>21</v>
      </c>
      <c r="I103" s="9">
        <f t="shared" si="17"/>
        <v>0.41666666666666669</v>
      </c>
      <c r="J103" s="3"/>
      <c r="K103" s="3">
        <v>2006</v>
      </c>
      <c r="L103">
        <v>4</v>
      </c>
      <c r="M103" s="3">
        <v>17</v>
      </c>
      <c r="N103" s="9">
        <f t="shared" si="18"/>
        <v>0.19047619047619047</v>
      </c>
      <c r="O103" s="3"/>
      <c r="P103" s="3">
        <v>2006</v>
      </c>
      <c r="Q103" s="3">
        <v>29</v>
      </c>
      <c r="R103" s="3">
        <v>11</v>
      </c>
      <c r="S103" s="9">
        <f t="shared" si="19"/>
        <v>0.72499999999999998</v>
      </c>
    </row>
    <row r="104" spans="1:19" x14ac:dyDescent="0.3">
      <c r="A104" s="3">
        <v>2007</v>
      </c>
      <c r="B104">
        <v>7</v>
      </c>
      <c r="C104" s="3">
        <v>5</v>
      </c>
      <c r="D104" s="9">
        <f t="shared" si="16"/>
        <v>0.58333333333333337</v>
      </c>
      <c r="E104" s="3"/>
      <c r="F104" s="3">
        <v>2007</v>
      </c>
      <c r="G104">
        <v>28</v>
      </c>
      <c r="H104" s="3">
        <v>22</v>
      </c>
      <c r="I104" s="9">
        <f t="shared" si="17"/>
        <v>0.56000000000000005</v>
      </c>
      <c r="J104" s="3"/>
      <c r="K104" s="3">
        <v>2007</v>
      </c>
      <c r="L104">
        <v>5</v>
      </c>
      <c r="M104" s="3">
        <v>11</v>
      </c>
      <c r="N104" s="9">
        <f t="shared" si="18"/>
        <v>0.3125</v>
      </c>
      <c r="O104" s="3"/>
      <c r="P104" s="3">
        <v>2007</v>
      </c>
      <c r="Q104" s="3">
        <v>30</v>
      </c>
      <c r="R104" s="3">
        <v>16</v>
      </c>
      <c r="S104" s="9">
        <f t="shared" si="19"/>
        <v>0.65217391304347827</v>
      </c>
    </row>
    <row r="105" spans="1:19" x14ac:dyDescent="0.3">
      <c r="A105" s="3">
        <v>2008</v>
      </c>
      <c r="B105">
        <v>21</v>
      </c>
      <c r="C105" s="3">
        <v>7</v>
      </c>
      <c r="D105" s="9">
        <f t="shared" si="16"/>
        <v>0.75</v>
      </c>
      <c r="E105" s="3"/>
      <c r="F105" s="3">
        <v>2008</v>
      </c>
      <c r="G105">
        <v>20</v>
      </c>
      <c r="H105" s="3">
        <v>15</v>
      </c>
      <c r="I105" s="9">
        <f t="shared" si="17"/>
        <v>0.5714285714285714</v>
      </c>
      <c r="J105" s="3"/>
      <c r="K105" s="3">
        <v>2008</v>
      </c>
      <c r="L105">
        <v>7</v>
      </c>
      <c r="M105" s="3">
        <v>9</v>
      </c>
      <c r="N105" s="9">
        <f t="shared" si="18"/>
        <v>0.4375</v>
      </c>
      <c r="O105" s="3"/>
      <c r="P105" s="3">
        <v>2008</v>
      </c>
      <c r="Q105" s="3">
        <v>34</v>
      </c>
      <c r="R105" s="3">
        <v>13</v>
      </c>
      <c r="S105" s="9">
        <f t="shared" si="19"/>
        <v>0.72340425531914898</v>
      </c>
    </row>
    <row r="106" spans="1:19" x14ac:dyDescent="0.3">
      <c r="A106" s="3">
        <v>2009</v>
      </c>
      <c r="B106">
        <v>19</v>
      </c>
      <c r="C106" s="3">
        <v>13</v>
      </c>
      <c r="D106" s="9">
        <f t="shared" si="16"/>
        <v>0.59375</v>
      </c>
      <c r="E106" s="3"/>
      <c r="F106" s="3">
        <v>2009</v>
      </c>
      <c r="G106">
        <v>9</v>
      </c>
      <c r="H106" s="3">
        <v>15</v>
      </c>
      <c r="I106" s="9">
        <f t="shared" si="17"/>
        <v>0.375</v>
      </c>
      <c r="J106" s="3"/>
      <c r="K106" s="3">
        <v>2009</v>
      </c>
      <c r="L106">
        <v>5</v>
      </c>
      <c r="M106" s="3">
        <v>8</v>
      </c>
      <c r="N106" s="9">
        <f t="shared" si="18"/>
        <v>0.38461538461538464</v>
      </c>
      <c r="O106" s="3"/>
      <c r="P106" s="3">
        <v>2009</v>
      </c>
      <c r="Q106" s="3">
        <v>23</v>
      </c>
      <c r="R106" s="3">
        <v>20</v>
      </c>
      <c r="S106" s="9">
        <f t="shared" si="19"/>
        <v>0.53488372093023251</v>
      </c>
    </row>
    <row r="107" spans="1:19" x14ac:dyDescent="0.3">
      <c r="A107" s="3">
        <v>2010</v>
      </c>
      <c r="B107">
        <v>4</v>
      </c>
      <c r="C107" s="3">
        <v>9</v>
      </c>
      <c r="D107" s="9">
        <f t="shared" si="16"/>
        <v>0.30769230769230771</v>
      </c>
      <c r="E107" s="3"/>
      <c r="F107" s="3">
        <v>2010</v>
      </c>
      <c r="G107">
        <v>22</v>
      </c>
      <c r="H107" s="3">
        <v>20</v>
      </c>
      <c r="I107" s="9">
        <f t="shared" si="17"/>
        <v>0.52380952380952384</v>
      </c>
      <c r="J107" s="3"/>
      <c r="K107" s="3">
        <v>2010</v>
      </c>
      <c r="L107">
        <v>4</v>
      </c>
      <c r="M107" s="3">
        <v>16</v>
      </c>
      <c r="N107" s="9">
        <f t="shared" si="18"/>
        <v>0.2</v>
      </c>
      <c r="O107" s="3"/>
      <c r="P107" s="3">
        <v>2010</v>
      </c>
      <c r="Q107" s="3">
        <v>22</v>
      </c>
      <c r="R107" s="3">
        <v>13</v>
      </c>
      <c r="S107" s="9">
        <f t="shared" si="19"/>
        <v>0.62857142857142856</v>
      </c>
    </row>
    <row r="108" spans="1:19" x14ac:dyDescent="0.3">
      <c r="A108" s="3">
        <v>2011</v>
      </c>
      <c r="B108" s="16">
        <v>9</v>
      </c>
      <c r="C108" s="3">
        <v>5</v>
      </c>
      <c r="D108" s="9">
        <f t="shared" si="16"/>
        <v>0.6428571428571429</v>
      </c>
      <c r="E108" s="3"/>
      <c r="F108" s="3">
        <v>2011</v>
      </c>
      <c r="G108" s="16">
        <v>15</v>
      </c>
      <c r="H108" s="3">
        <v>27</v>
      </c>
      <c r="I108" s="9">
        <f t="shared" si="17"/>
        <v>0.35714285714285715</v>
      </c>
      <c r="J108" s="3"/>
      <c r="K108" s="3">
        <v>2011</v>
      </c>
      <c r="L108" s="16">
        <v>6</v>
      </c>
      <c r="M108" s="3">
        <v>11</v>
      </c>
      <c r="N108" s="9">
        <f t="shared" si="18"/>
        <v>0.35294117647058826</v>
      </c>
      <c r="O108" s="3"/>
      <c r="P108" s="3">
        <v>2011</v>
      </c>
      <c r="Q108" s="3">
        <v>18</v>
      </c>
      <c r="R108" s="3">
        <v>21</v>
      </c>
      <c r="S108" s="9">
        <f t="shared" si="19"/>
        <v>0.46153846153846156</v>
      </c>
    </row>
    <row r="109" spans="1:19" x14ac:dyDescent="0.3">
      <c r="A109" s="3">
        <v>2012</v>
      </c>
      <c r="B109">
        <v>15</v>
      </c>
      <c r="C109" s="3">
        <v>8</v>
      </c>
      <c r="D109" s="9">
        <f t="shared" si="16"/>
        <v>0.65217391304347827</v>
      </c>
      <c r="E109" s="3"/>
      <c r="F109" s="3">
        <v>2012</v>
      </c>
      <c r="G109">
        <v>18</v>
      </c>
      <c r="H109" s="3">
        <v>16</v>
      </c>
      <c r="I109" s="9">
        <f t="shared" si="17"/>
        <v>0.52941176470588236</v>
      </c>
      <c r="J109" s="3"/>
      <c r="K109" s="3">
        <v>2012</v>
      </c>
      <c r="L109">
        <v>7</v>
      </c>
      <c r="M109" s="3">
        <v>10</v>
      </c>
      <c r="N109" s="9">
        <f t="shared" si="18"/>
        <v>0.41176470588235292</v>
      </c>
      <c r="O109" s="3"/>
      <c r="P109" s="3">
        <v>2012</v>
      </c>
      <c r="Q109" s="3">
        <v>26</v>
      </c>
      <c r="R109" s="3">
        <v>14</v>
      </c>
      <c r="S109" s="9">
        <f t="shared" si="19"/>
        <v>0.65</v>
      </c>
    </row>
    <row r="110" spans="1:19" x14ac:dyDescent="0.3">
      <c r="A110" s="3">
        <v>2013</v>
      </c>
      <c r="B110">
        <v>20</v>
      </c>
      <c r="C110" s="3">
        <v>6</v>
      </c>
      <c r="D110" s="9">
        <f t="shared" si="16"/>
        <v>0.76923076923076927</v>
      </c>
      <c r="E110" s="3"/>
      <c r="F110" s="3">
        <v>2013</v>
      </c>
      <c r="G110">
        <v>13</v>
      </c>
      <c r="H110" s="3">
        <v>18</v>
      </c>
      <c r="I110" s="9">
        <f t="shared" si="17"/>
        <v>0.41935483870967744</v>
      </c>
      <c r="J110" s="3"/>
      <c r="K110" s="3">
        <v>2013</v>
      </c>
      <c r="L110">
        <v>14</v>
      </c>
      <c r="M110" s="3">
        <v>12</v>
      </c>
      <c r="N110" s="9">
        <f t="shared" si="18"/>
        <v>0.53846153846153844</v>
      </c>
      <c r="O110" s="3"/>
      <c r="P110" s="3">
        <v>2013</v>
      </c>
      <c r="Q110" s="3">
        <v>19</v>
      </c>
      <c r="R110" s="3">
        <v>12</v>
      </c>
      <c r="S110" s="9">
        <f t="shared" si="19"/>
        <v>0.61290322580645162</v>
      </c>
    </row>
    <row r="111" spans="1:19" x14ac:dyDescent="0.3">
      <c r="A111" s="3">
        <v>2014</v>
      </c>
      <c r="B111">
        <v>21</v>
      </c>
      <c r="C111" s="3">
        <v>12</v>
      </c>
      <c r="D111" s="9">
        <f t="shared" si="16"/>
        <v>0.63636363636363635</v>
      </c>
      <c r="E111" s="3"/>
      <c r="F111" s="3">
        <v>2014</v>
      </c>
      <c r="G111">
        <v>18</v>
      </c>
      <c r="H111" s="3">
        <v>9</v>
      </c>
      <c r="I111" s="9">
        <f t="shared" si="17"/>
        <v>0.66666666666666663</v>
      </c>
      <c r="J111" s="3"/>
      <c r="K111" s="3">
        <v>2014</v>
      </c>
      <c r="L111">
        <v>21</v>
      </c>
      <c r="M111" s="3">
        <v>12</v>
      </c>
      <c r="N111" s="9">
        <f t="shared" si="18"/>
        <v>0.63636363636363635</v>
      </c>
      <c r="O111" s="3"/>
      <c r="P111" s="3">
        <v>2014</v>
      </c>
      <c r="Q111" s="3">
        <v>26</v>
      </c>
      <c r="R111" s="3">
        <v>10</v>
      </c>
      <c r="S111" s="9">
        <f t="shared" si="19"/>
        <v>0.72222222222222221</v>
      </c>
    </row>
    <row r="112" spans="1:19" x14ac:dyDescent="0.3">
      <c r="A112" s="3">
        <v>2015</v>
      </c>
      <c r="B112">
        <v>15</v>
      </c>
      <c r="C112" s="3">
        <v>7</v>
      </c>
      <c r="D112" s="9">
        <f t="shared" si="16"/>
        <v>0.68181818181818177</v>
      </c>
      <c r="E112" s="3"/>
      <c r="F112" s="3">
        <v>2015</v>
      </c>
      <c r="G112">
        <v>21</v>
      </c>
      <c r="H112" s="3">
        <v>14</v>
      </c>
      <c r="I112" s="9">
        <f t="shared" si="17"/>
        <v>0.6</v>
      </c>
      <c r="J112" s="3"/>
      <c r="K112" s="3">
        <v>2015</v>
      </c>
      <c r="L112">
        <v>10</v>
      </c>
      <c r="M112" s="3">
        <v>10</v>
      </c>
      <c r="N112" s="9">
        <f t="shared" si="18"/>
        <v>0.5</v>
      </c>
      <c r="O112" s="3"/>
      <c r="P112" s="3">
        <v>2015</v>
      </c>
      <c r="Q112" s="3">
        <v>26</v>
      </c>
      <c r="R112" s="3">
        <v>11</v>
      </c>
      <c r="S112" s="9">
        <f t="shared" si="19"/>
        <v>0.70270270270270274</v>
      </c>
    </row>
    <row r="113" spans="1:20" x14ac:dyDescent="0.3">
      <c r="A113" s="3">
        <v>2016</v>
      </c>
      <c r="B113">
        <v>9</v>
      </c>
      <c r="C113" s="3">
        <v>7</v>
      </c>
      <c r="D113" s="9">
        <f t="shared" si="16"/>
        <v>0.5625</v>
      </c>
      <c r="E113" s="3"/>
      <c r="F113" s="3">
        <v>2016</v>
      </c>
      <c r="G113">
        <v>17</v>
      </c>
      <c r="H113" s="3">
        <v>24</v>
      </c>
      <c r="I113" s="9">
        <f t="shared" si="17"/>
        <v>0.41463414634146339</v>
      </c>
      <c r="J113" s="3"/>
      <c r="K113" s="3">
        <v>2016</v>
      </c>
      <c r="L113">
        <v>6</v>
      </c>
      <c r="M113" s="3">
        <v>17</v>
      </c>
      <c r="N113" s="9">
        <f t="shared" si="18"/>
        <v>0.2608695652173913</v>
      </c>
      <c r="O113" s="3"/>
      <c r="P113" s="3">
        <v>2016</v>
      </c>
      <c r="Q113" s="3">
        <v>20</v>
      </c>
      <c r="R113" s="3">
        <v>14</v>
      </c>
      <c r="S113" s="9">
        <f t="shared" si="19"/>
        <v>0.58823529411764708</v>
      </c>
    </row>
    <row r="114" spans="1:20" x14ac:dyDescent="0.3">
      <c r="A114" s="3">
        <v>2017</v>
      </c>
      <c r="B114">
        <v>17</v>
      </c>
      <c r="C114" s="3">
        <v>7</v>
      </c>
      <c r="D114" s="9">
        <f t="shared" si="16"/>
        <v>0.70833333333333337</v>
      </c>
      <c r="E114" s="3"/>
      <c r="F114" s="3">
        <v>2017</v>
      </c>
      <c r="G114">
        <v>19</v>
      </c>
      <c r="H114" s="3">
        <v>15</v>
      </c>
      <c r="I114" s="9">
        <f t="shared" si="17"/>
        <v>0.55882352941176472</v>
      </c>
      <c r="J114" s="3"/>
      <c r="K114" s="3">
        <v>2017</v>
      </c>
      <c r="L114">
        <v>11</v>
      </c>
      <c r="M114" s="3">
        <v>6</v>
      </c>
      <c r="N114" s="9">
        <f t="shared" si="18"/>
        <v>0.6470588235294118</v>
      </c>
      <c r="O114" s="3"/>
      <c r="P114" s="3">
        <v>2017</v>
      </c>
      <c r="Q114" s="3">
        <v>25</v>
      </c>
      <c r="R114" s="3">
        <v>16</v>
      </c>
      <c r="S114" s="9">
        <f t="shared" si="19"/>
        <v>0.6097560975609756</v>
      </c>
    </row>
    <row r="115" spans="1:20" x14ac:dyDescent="0.3">
      <c r="A115" s="3">
        <v>2018</v>
      </c>
      <c r="B115">
        <v>14</v>
      </c>
      <c r="C115" s="3">
        <v>5</v>
      </c>
      <c r="D115" s="9">
        <f t="shared" si="16"/>
        <v>0.73684210526315785</v>
      </c>
      <c r="E115" s="3"/>
      <c r="F115" s="3">
        <v>2018</v>
      </c>
      <c r="G115">
        <v>24</v>
      </c>
      <c r="H115" s="3">
        <v>18</v>
      </c>
      <c r="I115" s="9">
        <f t="shared" si="17"/>
        <v>0.5714285714285714</v>
      </c>
      <c r="J115" s="3"/>
      <c r="K115" s="3">
        <v>2018</v>
      </c>
      <c r="L115">
        <v>12</v>
      </c>
      <c r="M115" s="3">
        <v>8</v>
      </c>
      <c r="N115" s="9">
        <f t="shared" si="18"/>
        <v>0.6</v>
      </c>
      <c r="O115" s="3"/>
      <c r="P115" s="3">
        <v>2018</v>
      </c>
      <c r="Q115" s="3">
        <v>26</v>
      </c>
      <c r="R115" s="3">
        <v>15</v>
      </c>
      <c r="S115" s="9">
        <f t="shared" si="19"/>
        <v>0.63414634146341464</v>
      </c>
    </row>
    <row r="116" spans="1:20" x14ac:dyDescent="0.3">
      <c r="A116" s="3">
        <v>2019</v>
      </c>
      <c r="B116">
        <v>16</v>
      </c>
      <c r="C116" s="3">
        <v>5</v>
      </c>
      <c r="D116" s="9">
        <f t="shared" si="16"/>
        <v>0.76190476190476186</v>
      </c>
      <c r="E116" s="3"/>
      <c r="F116" s="3">
        <v>2019</v>
      </c>
      <c r="G116">
        <v>19</v>
      </c>
      <c r="H116" s="3">
        <v>18</v>
      </c>
      <c r="I116" s="9">
        <f t="shared" si="17"/>
        <v>0.51351351351351349</v>
      </c>
      <c r="J116" s="3"/>
      <c r="K116" s="3">
        <v>2019</v>
      </c>
      <c r="L116">
        <v>11</v>
      </c>
      <c r="M116" s="3">
        <v>14</v>
      </c>
      <c r="N116" s="9">
        <f t="shared" si="18"/>
        <v>0.44</v>
      </c>
      <c r="O116" s="3"/>
      <c r="P116" s="3">
        <v>2019</v>
      </c>
      <c r="Q116" s="3">
        <v>24</v>
      </c>
      <c r="R116" s="3">
        <v>9</v>
      </c>
      <c r="S116" s="9">
        <f t="shared" si="19"/>
        <v>0.72727272727272729</v>
      </c>
    </row>
    <row r="117" spans="1:20" x14ac:dyDescent="0.3">
      <c r="A117" s="3">
        <v>2020</v>
      </c>
      <c r="B117">
        <v>14</v>
      </c>
      <c r="C117" s="3">
        <v>0</v>
      </c>
      <c r="D117" s="9">
        <f t="shared" si="16"/>
        <v>1</v>
      </c>
      <c r="E117" s="3"/>
      <c r="F117" s="3">
        <v>2020</v>
      </c>
      <c r="G117">
        <v>11</v>
      </c>
      <c r="H117" s="3">
        <v>3</v>
      </c>
      <c r="I117" s="9">
        <f t="shared" si="17"/>
        <v>0.7857142857142857</v>
      </c>
      <c r="J117" s="3"/>
      <c r="K117" s="3">
        <v>2020</v>
      </c>
      <c r="L117">
        <v>7</v>
      </c>
      <c r="M117" s="3">
        <v>1</v>
      </c>
      <c r="N117" s="9">
        <f t="shared" si="18"/>
        <v>0.875</v>
      </c>
      <c r="O117" s="3"/>
      <c r="P117" s="3">
        <v>2020</v>
      </c>
      <c r="Q117" s="3">
        <v>18</v>
      </c>
      <c r="R117" s="3">
        <v>2</v>
      </c>
      <c r="S117" s="9">
        <f t="shared" si="19"/>
        <v>0.9</v>
      </c>
      <c r="T117" s="8"/>
    </row>
    <row r="118" spans="1:20" x14ac:dyDescent="0.3">
      <c r="A118" s="3">
        <v>2021</v>
      </c>
      <c r="B118">
        <v>16</v>
      </c>
      <c r="C118" s="3">
        <v>9</v>
      </c>
      <c r="D118" s="9">
        <f t="shared" si="16"/>
        <v>0.64</v>
      </c>
      <c r="E118" s="3"/>
      <c r="F118" s="3">
        <v>2021</v>
      </c>
      <c r="G118" s="3">
        <v>19</v>
      </c>
      <c r="H118" s="3">
        <v>16</v>
      </c>
      <c r="I118" s="9">
        <f t="shared" si="17"/>
        <v>0.54285714285714282</v>
      </c>
      <c r="J118" s="3"/>
      <c r="K118" s="3">
        <v>2021</v>
      </c>
      <c r="L118" s="3">
        <v>11</v>
      </c>
      <c r="M118" s="3">
        <v>15</v>
      </c>
      <c r="N118" s="9">
        <f t="shared" si="18"/>
        <v>0.42307692307692307</v>
      </c>
      <c r="O118" s="3"/>
      <c r="P118" s="3">
        <v>2021</v>
      </c>
      <c r="Q118" s="3">
        <v>24</v>
      </c>
      <c r="R118" s="3">
        <v>10</v>
      </c>
      <c r="S118" s="9">
        <f t="shared" si="19"/>
        <v>0.70588235294117652</v>
      </c>
      <c r="T118" s="8"/>
    </row>
    <row r="119" spans="1:20" x14ac:dyDescent="0.3">
      <c r="A119" s="3">
        <v>2022</v>
      </c>
      <c r="B119">
        <v>16</v>
      </c>
      <c r="C119" s="3">
        <v>5</v>
      </c>
      <c r="D119" s="9">
        <f t="shared" si="16"/>
        <v>0.76190476190476186</v>
      </c>
      <c r="E119" s="3"/>
      <c r="F119" s="3">
        <v>2022</v>
      </c>
      <c r="G119" s="3">
        <v>14</v>
      </c>
      <c r="H119" s="3">
        <v>9</v>
      </c>
      <c r="I119" s="9">
        <f t="shared" si="17"/>
        <v>0.60869565217391308</v>
      </c>
      <c r="J119" s="3"/>
      <c r="K119" s="3">
        <v>2022</v>
      </c>
      <c r="L119" s="3">
        <v>7</v>
      </c>
      <c r="M119" s="3">
        <v>13</v>
      </c>
      <c r="N119" s="9">
        <f t="shared" si="18"/>
        <v>0.35</v>
      </c>
      <c r="O119" s="3"/>
      <c r="P119" s="3">
        <v>2022</v>
      </c>
      <c r="Q119" s="3">
        <v>10</v>
      </c>
      <c r="R119" s="3">
        <v>12</v>
      </c>
      <c r="S119" s="9">
        <f t="shared" si="19"/>
        <v>0.45454545454545453</v>
      </c>
      <c r="T119" s="8"/>
    </row>
    <row r="120" spans="1:20" x14ac:dyDescent="0.3">
      <c r="A120" s="3">
        <v>2023</v>
      </c>
      <c r="B120">
        <v>12</v>
      </c>
      <c r="C120" s="3">
        <v>5</v>
      </c>
      <c r="D120" s="9">
        <f t="shared" si="16"/>
        <v>0.70588235294117652</v>
      </c>
      <c r="E120" s="3"/>
      <c r="F120" s="3">
        <v>2023</v>
      </c>
      <c r="G120" s="3">
        <v>16</v>
      </c>
      <c r="H120" s="3">
        <v>20</v>
      </c>
      <c r="I120" s="9">
        <f t="shared" si="17"/>
        <v>0.44444444444444442</v>
      </c>
      <c r="J120" s="3"/>
      <c r="K120" s="3">
        <v>2023</v>
      </c>
      <c r="L120" s="3">
        <v>8</v>
      </c>
      <c r="M120" s="3">
        <v>13</v>
      </c>
      <c r="N120" s="9">
        <f t="shared" si="18"/>
        <v>0.38095238095238093</v>
      </c>
      <c r="O120" s="3"/>
      <c r="P120" s="3">
        <v>2023</v>
      </c>
      <c r="Q120" s="3">
        <v>20</v>
      </c>
      <c r="R120" s="3">
        <v>12</v>
      </c>
      <c r="S120" s="9">
        <f t="shared" si="19"/>
        <v>0.625</v>
      </c>
      <c r="T120" s="8"/>
    </row>
    <row r="121" spans="1:20" x14ac:dyDescent="0.3">
      <c r="A121" s="3">
        <v>2024</v>
      </c>
      <c r="B121">
        <v>13</v>
      </c>
      <c r="C121" s="3">
        <v>4</v>
      </c>
      <c r="D121" s="9">
        <f t="shared" si="16"/>
        <v>0.76470588235294112</v>
      </c>
      <c r="E121" s="3"/>
      <c r="F121" s="3">
        <v>2024</v>
      </c>
      <c r="G121" s="3">
        <v>21</v>
      </c>
      <c r="H121" s="3">
        <v>16</v>
      </c>
      <c r="I121" s="9">
        <f t="shared" si="17"/>
        <v>0.56756756756756754</v>
      </c>
      <c r="J121" s="3"/>
      <c r="K121" s="3">
        <v>2024</v>
      </c>
      <c r="L121" s="3">
        <v>13</v>
      </c>
      <c r="M121" s="3">
        <v>12</v>
      </c>
      <c r="N121" s="9">
        <f t="shared" si="18"/>
        <v>0.52</v>
      </c>
      <c r="O121" s="3"/>
      <c r="P121" s="3">
        <v>2024</v>
      </c>
      <c r="Q121" s="3">
        <v>21</v>
      </c>
      <c r="R121" s="3">
        <v>8</v>
      </c>
      <c r="S121" s="9">
        <f t="shared" si="19"/>
        <v>0.72413793103448276</v>
      </c>
      <c r="T121" s="8"/>
    </row>
    <row r="122" spans="1:20" x14ac:dyDescent="0.3">
      <c r="A122" s="4" t="s">
        <v>4</v>
      </c>
      <c r="B122" s="5">
        <f>SUM(B99:B121)</f>
        <v>339</v>
      </c>
      <c r="C122" s="5">
        <f>SUM(C99:C121)</f>
        <v>148</v>
      </c>
      <c r="D122" s="10">
        <f t="shared" ref="D122" si="20">B122/(B122+C122)</f>
        <v>0.6960985626283368</v>
      </c>
      <c r="E122" s="3"/>
      <c r="F122" s="4" t="s">
        <v>4</v>
      </c>
      <c r="G122" s="5">
        <f>SUM(G99:G121)</f>
        <v>420</v>
      </c>
      <c r="H122" s="5">
        <f>SUM(H99:H121)</f>
        <v>412</v>
      </c>
      <c r="I122" s="10">
        <f t="shared" ref="I122" si="21">G122/(G122+H122)</f>
        <v>0.50480769230769229</v>
      </c>
      <c r="J122" s="3"/>
      <c r="K122" s="4" t="s">
        <v>4</v>
      </c>
      <c r="L122" s="5">
        <f>SUM(L99:L121)</f>
        <v>207</v>
      </c>
      <c r="M122" s="5">
        <f>SUM(M99:M121)</f>
        <v>253</v>
      </c>
      <c r="N122" s="10">
        <f t="shared" ref="N122" si="22">L122/(L122+M122)</f>
        <v>0.45</v>
      </c>
      <c r="O122" s="3"/>
      <c r="P122" s="4" t="s">
        <v>4</v>
      </c>
      <c r="Q122" s="5">
        <f>SUM(Q99:Q121)</f>
        <v>547</v>
      </c>
      <c r="R122" s="5">
        <f>SUM(R99:R121)</f>
        <v>319</v>
      </c>
      <c r="S122" s="10">
        <f t="shared" ref="S122" si="23">Q122/(Q122+R122)</f>
        <v>0.63163972286374137</v>
      </c>
    </row>
    <row r="124" spans="1:20" x14ac:dyDescent="0.3">
      <c r="A124" s="27" t="s">
        <v>28</v>
      </c>
      <c r="B124" s="27"/>
      <c r="C124" s="27"/>
      <c r="D124" s="27"/>
      <c r="E124" s="3"/>
      <c r="F124" s="27" t="s">
        <v>29</v>
      </c>
      <c r="G124" s="27"/>
      <c r="H124" s="27"/>
      <c r="I124" s="27"/>
      <c r="J124" s="3"/>
      <c r="K124" s="27" t="s">
        <v>30</v>
      </c>
      <c r="L124" s="27"/>
      <c r="M124" s="27"/>
      <c r="N124" s="27"/>
      <c r="O124" s="3"/>
      <c r="P124" s="27" t="s">
        <v>32</v>
      </c>
      <c r="Q124" s="27"/>
      <c r="R124" s="27"/>
      <c r="S124" s="27"/>
    </row>
    <row r="125" spans="1:20" x14ac:dyDescent="0.3">
      <c r="A125" s="2" t="s">
        <v>1</v>
      </c>
      <c r="B125" s="2" t="s">
        <v>2</v>
      </c>
      <c r="C125" s="2" t="s">
        <v>3</v>
      </c>
      <c r="D125" s="1" t="s">
        <v>34</v>
      </c>
      <c r="E125" s="3"/>
      <c r="F125" s="2" t="s">
        <v>1</v>
      </c>
      <c r="G125" s="2" t="s">
        <v>2</v>
      </c>
      <c r="H125" s="2" t="s">
        <v>3</v>
      </c>
      <c r="I125" s="1" t="s">
        <v>34</v>
      </c>
      <c r="J125" s="3"/>
      <c r="K125" s="2" t="s">
        <v>1</v>
      </c>
      <c r="L125" s="2" t="s">
        <v>2</v>
      </c>
      <c r="M125" s="2" t="s">
        <v>3</v>
      </c>
      <c r="N125" s="1" t="s">
        <v>34</v>
      </c>
      <c r="O125" s="3"/>
      <c r="P125" s="2" t="s">
        <v>1</v>
      </c>
      <c r="Q125" s="2" t="s">
        <v>4</v>
      </c>
      <c r="R125" s="2" t="s">
        <v>33</v>
      </c>
      <c r="S125" s="2" t="s">
        <v>31</v>
      </c>
    </row>
    <row r="126" spans="1:20" x14ac:dyDescent="0.3">
      <c r="A126" s="3">
        <v>2002</v>
      </c>
      <c r="B126" s="3">
        <v>28</v>
      </c>
      <c r="C126" s="3">
        <v>6</v>
      </c>
      <c r="D126" s="25">
        <f>B126/(B126+C126)</f>
        <v>0.82352941176470584</v>
      </c>
      <c r="E126" s="3"/>
      <c r="F126" s="3">
        <v>2002</v>
      </c>
      <c r="G126">
        <v>5</v>
      </c>
      <c r="H126" s="3">
        <v>24</v>
      </c>
      <c r="I126" s="9">
        <f>G126/(G126+H126)</f>
        <v>0.17241379310344829</v>
      </c>
      <c r="J126" s="3"/>
      <c r="K126" s="3">
        <v>2002</v>
      </c>
      <c r="L126" s="3">
        <v>3</v>
      </c>
      <c r="M126" s="3">
        <v>1</v>
      </c>
      <c r="N126" s="25">
        <f>L126/(L126+M126)</f>
        <v>0.75</v>
      </c>
      <c r="O126" s="3"/>
      <c r="P126">
        <v>1997</v>
      </c>
      <c r="Q126" s="3">
        <v>7892</v>
      </c>
      <c r="R126" s="3">
        <v>26</v>
      </c>
      <c r="S126" s="15">
        <v>303</v>
      </c>
    </row>
    <row r="127" spans="1:20" x14ac:dyDescent="0.3">
      <c r="A127" s="3">
        <v>2003</v>
      </c>
      <c r="B127" s="3">
        <v>26</v>
      </c>
      <c r="C127" s="3">
        <v>6</v>
      </c>
      <c r="D127" s="25">
        <f t="shared" ref="D127:D148" si="24">B127/(B127+C127)</f>
        <v>0.8125</v>
      </c>
      <c r="E127" s="3"/>
      <c r="F127" s="3">
        <v>2003</v>
      </c>
      <c r="G127">
        <v>5</v>
      </c>
      <c r="H127" s="3">
        <v>21</v>
      </c>
      <c r="I127" s="9">
        <f t="shared" ref="I127:I148" si="25">G127/(G127+H127)</f>
        <v>0.19230769230769232</v>
      </c>
      <c r="J127" s="3"/>
      <c r="K127" s="3">
        <v>2003</v>
      </c>
      <c r="L127" s="3">
        <v>3</v>
      </c>
      <c r="M127" s="3">
        <v>3</v>
      </c>
      <c r="N127" s="25">
        <f t="shared" ref="N127:N148" si="26">L127/(L127+M127)</f>
        <v>0.5</v>
      </c>
      <c r="O127" s="3"/>
      <c r="P127">
        <v>1998</v>
      </c>
      <c r="Q127" s="3">
        <v>6621</v>
      </c>
      <c r="R127" s="3">
        <v>24</v>
      </c>
      <c r="S127" s="15">
        <v>275</v>
      </c>
    </row>
    <row r="128" spans="1:20" x14ac:dyDescent="0.3">
      <c r="A128" s="3">
        <v>2004</v>
      </c>
      <c r="B128" s="3">
        <v>33</v>
      </c>
      <c r="C128" s="3">
        <v>2</v>
      </c>
      <c r="D128" s="25">
        <f t="shared" si="24"/>
        <v>0.94285714285714284</v>
      </c>
      <c r="E128" s="3"/>
      <c r="F128" s="3">
        <v>2004</v>
      </c>
      <c r="G128">
        <v>5</v>
      </c>
      <c r="H128" s="3">
        <v>18</v>
      </c>
      <c r="I128" s="9">
        <f t="shared" si="25"/>
        <v>0.21739130434782608</v>
      </c>
      <c r="J128" s="3"/>
      <c r="K128" s="3">
        <v>2004</v>
      </c>
      <c r="L128" s="3">
        <v>1</v>
      </c>
      <c r="M128" s="3">
        <v>6</v>
      </c>
      <c r="N128" s="25">
        <f t="shared" si="26"/>
        <v>0.14285714285714285</v>
      </c>
      <c r="O128" s="3"/>
      <c r="P128">
        <v>1999</v>
      </c>
      <c r="Q128" s="3">
        <v>4178</v>
      </c>
      <c r="R128" s="3">
        <v>26</v>
      </c>
      <c r="S128" s="15">
        <v>160</v>
      </c>
    </row>
    <row r="129" spans="1:19" x14ac:dyDescent="0.3">
      <c r="A129" s="3">
        <v>2005</v>
      </c>
      <c r="B129" s="3">
        <v>27</v>
      </c>
      <c r="C129" s="3">
        <v>4</v>
      </c>
      <c r="D129" s="25">
        <f t="shared" si="24"/>
        <v>0.87096774193548387</v>
      </c>
      <c r="E129" s="3"/>
      <c r="F129" s="3">
        <v>2005</v>
      </c>
      <c r="G129">
        <v>6</v>
      </c>
      <c r="H129" s="3">
        <v>24</v>
      </c>
      <c r="I129" s="9">
        <f t="shared" si="25"/>
        <v>0.2</v>
      </c>
      <c r="J129" s="3"/>
      <c r="K129" s="3">
        <v>2005</v>
      </c>
      <c r="L129" s="3">
        <v>2</v>
      </c>
      <c r="M129" s="3">
        <v>3</v>
      </c>
      <c r="N129" s="25">
        <f t="shared" si="26"/>
        <v>0.4</v>
      </c>
      <c r="O129" s="3"/>
      <c r="P129" s="23">
        <v>2000</v>
      </c>
      <c r="Q129" s="23">
        <v>13779</v>
      </c>
      <c r="R129" s="3">
        <v>30</v>
      </c>
      <c r="S129" s="24">
        <f>Q129/R129</f>
        <v>459.3</v>
      </c>
    </row>
    <row r="130" spans="1:19" x14ac:dyDescent="0.3">
      <c r="A130" s="3">
        <v>2006</v>
      </c>
      <c r="B130" s="3">
        <v>30</v>
      </c>
      <c r="C130" s="3">
        <v>3</v>
      </c>
      <c r="D130" s="25">
        <f t="shared" si="24"/>
        <v>0.90909090909090906</v>
      </c>
      <c r="E130" s="3"/>
      <c r="F130" s="3">
        <v>2006</v>
      </c>
      <c r="G130">
        <v>0</v>
      </c>
      <c r="H130" s="3">
        <v>23</v>
      </c>
      <c r="I130" s="9">
        <f t="shared" si="25"/>
        <v>0</v>
      </c>
      <c r="J130" s="3"/>
      <c r="K130" s="3">
        <v>2006</v>
      </c>
      <c r="L130" s="3">
        <v>3</v>
      </c>
      <c r="M130" s="3">
        <v>2</v>
      </c>
      <c r="N130" s="25">
        <f t="shared" si="26"/>
        <v>0.6</v>
      </c>
      <c r="O130" s="3"/>
      <c r="P130">
        <v>2001</v>
      </c>
      <c r="Q130" s="3">
        <v>6236</v>
      </c>
      <c r="R130" s="3">
        <v>26</v>
      </c>
      <c r="S130" s="15">
        <v>239</v>
      </c>
    </row>
    <row r="131" spans="1:19" x14ac:dyDescent="0.3">
      <c r="A131" s="3">
        <v>2007</v>
      </c>
      <c r="B131" s="3">
        <v>24</v>
      </c>
      <c r="C131" s="3">
        <v>5</v>
      </c>
      <c r="D131" s="25">
        <f t="shared" si="24"/>
        <v>0.82758620689655171</v>
      </c>
      <c r="E131" s="3"/>
      <c r="F131" s="3">
        <v>2007</v>
      </c>
      <c r="G131">
        <v>7</v>
      </c>
      <c r="H131" s="3">
        <v>17</v>
      </c>
      <c r="I131" s="9">
        <f t="shared" si="25"/>
        <v>0.29166666666666669</v>
      </c>
      <c r="J131" s="3"/>
      <c r="K131" s="3">
        <v>2007</v>
      </c>
      <c r="L131" s="3">
        <v>4</v>
      </c>
      <c r="M131" s="3">
        <v>5</v>
      </c>
      <c r="N131" s="25">
        <f t="shared" si="26"/>
        <v>0.44444444444444442</v>
      </c>
      <c r="O131" s="3"/>
      <c r="P131" s="3">
        <v>2002</v>
      </c>
      <c r="Q131" s="3">
        <v>8777</v>
      </c>
      <c r="R131" s="3">
        <v>25</v>
      </c>
      <c r="S131" s="3">
        <v>351</v>
      </c>
    </row>
    <row r="132" spans="1:19" x14ac:dyDescent="0.3">
      <c r="A132" s="3">
        <v>2008</v>
      </c>
      <c r="B132" s="3">
        <v>37</v>
      </c>
      <c r="C132" s="3">
        <v>6</v>
      </c>
      <c r="D132" s="25">
        <f t="shared" si="24"/>
        <v>0.86046511627906974</v>
      </c>
      <c r="E132" s="3"/>
      <c r="F132" s="3">
        <v>2008</v>
      </c>
      <c r="G132">
        <v>3</v>
      </c>
      <c r="H132" s="3">
        <v>15</v>
      </c>
      <c r="I132" s="9">
        <f t="shared" si="25"/>
        <v>0.16666666666666666</v>
      </c>
      <c r="J132" s="3"/>
      <c r="K132" s="3">
        <v>2008</v>
      </c>
      <c r="L132" s="3">
        <v>1</v>
      </c>
      <c r="M132" s="3">
        <v>1</v>
      </c>
      <c r="N132" s="25">
        <f t="shared" si="26"/>
        <v>0.5</v>
      </c>
      <c r="O132" s="3"/>
      <c r="P132" s="3">
        <v>2003</v>
      </c>
      <c r="Q132" s="3">
        <v>5019</v>
      </c>
      <c r="R132" s="3">
        <v>16</v>
      </c>
      <c r="S132" s="3">
        <v>313</v>
      </c>
    </row>
    <row r="133" spans="1:19" x14ac:dyDescent="0.3">
      <c r="A133" s="3">
        <v>2009</v>
      </c>
      <c r="B133" s="3">
        <v>23</v>
      </c>
      <c r="C133" s="3">
        <v>4</v>
      </c>
      <c r="D133" s="25">
        <f t="shared" si="24"/>
        <v>0.85185185185185186</v>
      </c>
      <c r="E133" s="3"/>
      <c r="F133" s="3">
        <v>2009</v>
      </c>
      <c r="G133">
        <v>4</v>
      </c>
      <c r="H133" s="3">
        <v>22</v>
      </c>
      <c r="I133" s="9">
        <f t="shared" si="25"/>
        <v>0.15384615384615385</v>
      </c>
      <c r="J133" s="3"/>
      <c r="K133" s="3">
        <v>2009</v>
      </c>
      <c r="L133" s="3">
        <v>1</v>
      </c>
      <c r="M133" s="3">
        <v>2</v>
      </c>
      <c r="N133" s="25">
        <f t="shared" si="26"/>
        <v>0.33333333333333331</v>
      </c>
      <c r="O133" s="3"/>
      <c r="P133" s="3">
        <v>2004</v>
      </c>
      <c r="Q133" s="3">
        <v>6250</v>
      </c>
      <c r="R133" s="3">
        <v>17</v>
      </c>
      <c r="S133" s="3">
        <v>367</v>
      </c>
    </row>
    <row r="134" spans="1:19" x14ac:dyDescent="0.3">
      <c r="A134" s="3">
        <v>2010</v>
      </c>
      <c r="B134" s="3">
        <v>20</v>
      </c>
      <c r="C134" s="3">
        <v>3</v>
      </c>
      <c r="D134" s="25">
        <f t="shared" si="24"/>
        <v>0.86956521739130432</v>
      </c>
      <c r="E134" s="3"/>
      <c r="F134" s="3">
        <v>2010</v>
      </c>
      <c r="G134">
        <v>3</v>
      </c>
      <c r="H134" s="3">
        <v>22</v>
      </c>
      <c r="I134" s="9">
        <f t="shared" si="25"/>
        <v>0.12</v>
      </c>
      <c r="J134" s="3"/>
      <c r="K134" s="3">
        <v>2010</v>
      </c>
      <c r="L134" s="3">
        <v>3</v>
      </c>
      <c r="M134" s="3">
        <v>4</v>
      </c>
      <c r="N134" s="25">
        <f t="shared" si="26"/>
        <v>0.42857142857142855</v>
      </c>
      <c r="O134" s="3"/>
      <c r="P134" s="3">
        <v>2005</v>
      </c>
      <c r="Q134" s="3">
        <v>7493</v>
      </c>
      <c r="R134" s="3">
        <v>19</v>
      </c>
      <c r="S134" s="3">
        <v>394</v>
      </c>
    </row>
    <row r="135" spans="1:19" x14ac:dyDescent="0.3">
      <c r="A135" s="3">
        <v>2011</v>
      </c>
      <c r="B135" s="3">
        <v>17</v>
      </c>
      <c r="C135" s="3">
        <v>1</v>
      </c>
      <c r="D135" s="25">
        <f t="shared" si="24"/>
        <v>0.94444444444444442</v>
      </c>
      <c r="E135" s="3"/>
      <c r="F135" s="3">
        <v>2011</v>
      </c>
      <c r="G135" s="16">
        <v>4</v>
      </c>
      <c r="H135" s="3">
        <v>28</v>
      </c>
      <c r="I135" s="9">
        <f t="shared" si="25"/>
        <v>0.125</v>
      </c>
      <c r="J135" s="3"/>
      <c r="K135" s="3">
        <v>2011</v>
      </c>
      <c r="L135" s="3">
        <v>3</v>
      </c>
      <c r="M135" s="3">
        <v>3</v>
      </c>
      <c r="N135" s="25">
        <f t="shared" si="26"/>
        <v>0.5</v>
      </c>
      <c r="O135" s="3"/>
      <c r="P135" s="3">
        <v>2006</v>
      </c>
      <c r="Q135" s="3">
        <v>5173</v>
      </c>
      <c r="R135" s="3">
        <v>17</v>
      </c>
      <c r="S135" s="3">
        <v>304</v>
      </c>
    </row>
    <row r="136" spans="1:19" x14ac:dyDescent="0.3">
      <c r="A136" s="3">
        <v>2012</v>
      </c>
      <c r="B136" s="3">
        <v>25</v>
      </c>
      <c r="C136" s="3">
        <v>9</v>
      </c>
      <c r="D136" s="25">
        <f t="shared" si="24"/>
        <v>0.73529411764705888</v>
      </c>
      <c r="E136" s="3"/>
      <c r="F136" s="3">
        <v>2012</v>
      </c>
      <c r="G136">
        <v>4</v>
      </c>
      <c r="H136" s="3">
        <v>12</v>
      </c>
      <c r="I136" s="9">
        <f t="shared" si="25"/>
        <v>0.25</v>
      </c>
      <c r="J136" s="3"/>
      <c r="K136" s="3">
        <v>2012</v>
      </c>
      <c r="L136" s="3">
        <v>4</v>
      </c>
      <c r="M136" s="3">
        <v>3</v>
      </c>
      <c r="N136" s="25">
        <f t="shared" si="26"/>
        <v>0.5714285714285714</v>
      </c>
      <c r="O136" s="3"/>
      <c r="P136" s="3">
        <v>2007</v>
      </c>
      <c r="Q136" s="3">
        <v>5690</v>
      </c>
      <c r="R136" s="3">
        <v>19</v>
      </c>
      <c r="S136" s="3">
        <v>299</v>
      </c>
    </row>
    <row r="137" spans="1:19" x14ac:dyDescent="0.3">
      <c r="A137" s="3">
        <v>2013</v>
      </c>
      <c r="B137" s="3">
        <v>31</v>
      </c>
      <c r="C137" s="3">
        <v>4</v>
      </c>
      <c r="D137" s="25">
        <f t="shared" si="24"/>
        <v>0.88571428571428568</v>
      </c>
      <c r="E137" s="3"/>
      <c r="F137" s="3">
        <v>2013</v>
      </c>
      <c r="G137">
        <v>1</v>
      </c>
      <c r="H137" s="3">
        <v>16</v>
      </c>
      <c r="I137" s="9">
        <f t="shared" si="25"/>
        <v>5.8823529411764705E-2</v>
      </c>
      <c r="J137" s="3"/>
      <c r="K137" s="3">
        <v>2013</v>
      </c>
      <c r="L137" s="3">
        <v>1</v>
      </c>
      <c r="M137" s="3">
        <v>4</v>
      </c>
      <c r="N137" s="25">
        <f t="shared" si="26"/>
        <v>0.2</v>
      </c>
      <c r="O137" s="3"/>
      <c r="P137" s="3">
        <v>2008</v>
      </c>
      <c r="Q137" s="3">
        <v>4446</v>
      </c>
      <c r="R137" s="3">
        <v>22</v>
      </c>
      <c r="S137" s="3">
        <v>202</v>
      </c>
    </row>
    <row r="138" spans="1:19" x14ac:dyDescent="0.3">
      <c r="A138" s="3">
        <v>2014</v>
      </c>
      <c r="B138" s="3">
        <v>32</v>
      </c>
      <c r="C138" s="3">
        <v>4</v>
      </c>
      <c r="D138" s="25">
        <f t="shared" si="24"/>
        <v>0.88888888888888884</v>
      </c>
      <c r="E138" s="3"/>
      <c r="F138" s="3">
        <v>2014</v>
      </c>
      <c r="G138">
        <v>5</v>
      </c>
      <c r="H138" s="3">
        <v>15</v>
      </c>
      <c r="I138" s="9">
        <f t="shared" si="25"/>
        <v>0.25</v>
      </c>
      <c r="J138" s="3"/>
      <c r="K138" s="3">
        <v>2014</v>
      </c>
      <c r="L138" s="3">
        <v>2</v>
      </c>
      <c r="M138" s="3">
        <v>2</v>
      </c>
      <c r="N138" s="25">
        <f t="shared" si="26"/>
        <v>0.5</v>
      </c>
      <c r="O138" s="3"/>
      <c r="P138" s="3">
        <v>2009</v>
      </c>
      <c r="Q138" s="3">
        <v>5760</v>
      </c>
      <c r="R138" s="3">
        <v>19</v>
      </c>
      <c r="S138" s="3">
        <v>303</v>
      </c>
    </row>
    <row r="139" spans="1:19" x14ac:dyDescent="0.3">
      <c r="A139" s="3">
        <v>2015</v>
      </c>
      <c r="B139" s="3">
        <v>29</v>
      </c>
      <c r="C139" s="3">
        <v>4</v>
      </c>
      <c r="D139" s="25">
        <f t="shared" si="24"/>
        <v>0.87878787878787878</v>
      </c>
      <c r="E139" s="3"/>
      <c r="F139" s="3">
        <v>2015</v>
      </c>
      <c r="G139">
        <v>2</v>
      </c>
      <c r="H139" s="3">
        <v>15</v>
      </c>
      <c r="I139" s="9">
        <f t="shared" si="25"/>
        <v>0.11764705882352941</v>
      </c>
      <c r="J139" s="3"/>
      <c r="K139" s="3">
        <v>2015</v>
      </c>
      <c r="L139" s="3">
        <v>5</v>
      </c>
      <c r="M139" s="3">
        <v>2</v>
      </c>
      <c r="N139" s="25">
        <f t="shared" si="26"/>
        <v>0.7142857142857143</v>
      </c>
      <c r="O139" s="3"/>
      <c r="P139" s="3">
        <v>2010</v>
      </c>
      <c r="Q139" s="3">
        <v>5213</v>
      </c>
      <c r="R139" s="3">
        <v>18</v>
      </c>
      <c r="S139" s="3">
        <v>289</v>
      </c>
    </row>
    <row r="140" spans="1:19" x14ac:dyDescent="0.3">
      <c r="A140" s="3">
        <v>2016</v>
      </c>
      <c r="B140" s="3">
        <v>21</v>
      </c>
      <c r="C140" s="3">
        <v>9</v>
      </c>
      <c r="D140" s="25">
        <f t="shared" si="24"/>
        <v>0.7</v>
      </c>
      <c r="E140" s="3"/>
      <c r="F140" s="3">
        <v>2016</v>
      </c>
      <c r="G140">
        <v>3</v>
      </c>
      <c r="H140" s="3">
        <v>20</v>
      </c>
      <c r="I140" s="9">
        <f t="shared" si="25"/>
        <v>0.13043478260869565</v>
      </c>
      <c r="J140" s="3"/>
      <c r="K140" s="3">
        <v>2016</v>
      </c>
      <c r="L140" s="3">
        <v>2</v>
      </c>
      <c r="M140" s="3">
        <v>2</v>
      </c>
      <c r="N140" s="25">
        <f t="shared" si="26"/>
        <v>0.5</v>
      </c>
      <c r="O140" s="3"/>
      <c r="P140" s="3">
        <v>2011</v>
      </c>
      <c r="Q140" s="3">
        <v>7199</v>
      </c>
      <c r="R140" s="3">
        <v>22</v>
      </c>
      <c r="S140" s="3">
        <v>327</v>
      </c>
    </row>
    <row r="141" spans="1:19" x14ac:dyDescent="0.3">
      <c r="A141" s="3">
        <v>2017</v>
      </c>
      <c r="B141" s="3">
        <v>27</v>
      </c>
      <c r="C141" s="3">
        <v>4</v>
      </c>
      <c r="D141" s="25">
        <f t="shared" si="24"/>
        <v>0.87096774193548387</v>
      </c>
      <c r="E141" s="3"/>
      <c r="F141" s="3">
        <v>2017</v>
      </c>
      <c r="G141">
        <v>7</v>
      </c>
      <c r="H141" s="3">
        <v>14</v>
      </c>
      <c r="I141" s="9">
        <f t="shared" si="25"/>
        <v>0.33333333333333331</v>
      </c>
      <c r="J141" s="3"/>
      <c r="K141" s="3">
        <v>2017</v>
      </c>
      <c r="L141" s="3">
        <v>2</v>
      </c>
      <c r="M141" s="3">
        <v>4</v>
      </c>
      <c r="N141" s="25">
        <f t="shared" si="26"/>
        <v>0.33333333333333331</v>
      </c>
      <c r="O141" s="3"/>
      <c r="P141" s="3">
        <v>2012</v>
      </c>
      <c r="Q141" s="3">
        <v>8282</v>
      </c>
      <c r="R141" s="3">
        <v>26</v>
      </c>
      <c r="S141" s="3">
        <v>318</v>
      </c>
    </row>
    <row r="142" spans="1:19" x14ac:dyDescent="0.3">
      <c r="A142" s="3">
        <v>2018</v>
      </c>
      <c r="B142" s="3">
        <v>31</v>
      </c>
      <c r="C142" s="3">
        <v>4</v>
      </c>
      <c r="D142" s="25">
        <f t="shared" si="24"/>
        <v>0.88571428571428568</v>
      </c>
      <c r="E142" s="3"/>
      <c r="F142" s="3">
        <v>2018</v>
      </c>
      <c r="G142">
        <v>4</v>
      </c>
      <c r="H142" s="3">
        <v>12</v>
      </c>
      <c r="I142" s="9">
        <f t="shared" si="25"/>
        <v>0.25</v>
      </c>
      <c r="J142" s="3"/>
      <c r="K142" s="3">
        <v>2018</v>
      </c>
      <c r="L142" s="3">
        <v>3</v>
      </c>
      <c r="M142" s="3">
        <v>7</v>
      </c>
      <c r="N142" s="25">
        <f t="shared" si="26"/>
        <v>0.3</v>
      </c>
      <c r="O142" s="3"/>
      <c r="P142" s="3">
        <v>2013</v>
      </c>
      <c r="Q142" s="3">
        <v>10877</v>
      </c>
      <c r="R142" s="3">
        <v>23</v>
      </c>
      <c r="S142" s="3">
        <v>472</v>
      </c>
    </row>
    <row r="143" spans="1:19" x14ac:dyDescent="0.3">
      <c r="A143" s="3">
        <v>2019</v>
      </c>
      <c r="B143" s="3">
        <v>32</v>
      </c>
      <c r="C143" s="3">
        <v>7</v>
      </c>
      <c r="D143" s="25">
        <f t="shared" si="24"/>
        <v>0.82051282051282048</v>
      </c>
      <c r="E143" s="3"/>
      <c r="F143" s="3">
        <v>2019</v>
      </c>
      <c r="G143">
        <v>2</v>
      </c>
      <c r="H143" s="3">
        <v>14</v>
      </c>
      <c r="I143" s="9">
        <f t="shared" si="25"/>
        <v>0.125</v>
      </c>
      <c r="J143" s="3"/>
      <c r="K143" s="3">
        <v>2019</v>
      </c>
      <c r="L143" s="3">
        <v>1</v>
      </c>
      <c r="M143" s="3">
        <v>2</v>
      </c>
      <c r="N143" s="25">
        <f t="shared" si="26"/>
        <v>0.33333333333333331</v>
      </c>
      <c r="O143" s="3"/>
      <c r="P143" s="3">
        <v>2014</v>
      </c>
      <c r="Q143" s="3">
        <v>14438</v>
      </c>
      <c r="R143" s="3">
        <v>27</v>
      </c>
      <c r="S143" s="3">
        <v>534</v>
      </c>
    </row>
    <row r="144" spans="1:19" x14ac:dyDescent="0.3">
      <c r="A144" s="3">
        <v>2020</v>
      </c>
      <c r="B144" s="3">
        <v>21</v>
      </c>
      <c r="C144" s="3">
        <v>1</v>
      </c>
      <c r="D144" s="25">
        <f t="shared" si="24"/>
        <v>0.95454545454545459</v>
      </c>
      <c r="E144" s="3"/>
      <c r="F144" s="3">
        <v>2020</v>
      </c>
      <c r="G144">
        <v>3</v>
      </c>
      <c r="H144" s="3">
        <v>1</v>
      </c>
      <c r="I144" s="9">
        <f t="shared" si="25"/>
        <v>0.75</v>
      </c>
      <c r="J144" s="3"/>
      <c r="K144" s="3">
        <v>2020</v>
      </c>
      <c r="L144" s="3">
        <v>1</v>
      </c>
      <c r="M144" s="3">
        <v>1</v>
      </c>
      <c r="N144" s="25">
        <f t="shared" si="26"/>
        <v>0.5</v>
      </c>
      <c r="O144" s="3"/>
      <c r="P144" s="3">
        <v>2015</v>
      </c>
      <c r="Q144" s="3">
        <v>17954</v>
      </c>
      <c r="R144" s="3">
        <v>30</v>
      </c>
      <c r="S144" s="3">
        <v>598</v>
      </c>
    </row>
    <row r="145" spans="1:19" x14ac:dyDescent="0.3">
      <c r="A145" s="3">
        <v>2021</v>
      </c>
      <c r="B145" s="3">
        <v>25</v>
      </c>
      <c r="C145" s="3">
        <v>10</v>
      </c>
      <c r="D145" s="25">
        <f t="shared" si="24"/>
        <v>0.7142857142857143</v>
      </c>
      <c r="E145" s="3"/>
      <c r="F145" s="3">
        <v>2021</v>
      </c>
      <c r="G145" s="3">
        <v>5</v>
      </c>
      <c r="H145" s="3">
        <v>14</v>
      </c>
      <c r="I145" s="9">
        <f t="shared" si="25"/>
        <v>0.26315789473684209</v>
      </c>
      <c r="J145" s="3"/>
      <c r="K145" s="3">
        <v>2021</v>
      </c>
      <c r="L145" s="3">
        <v>5</v>
      </c>
      <c r="M145" s="3">
        <v>1</v>
      </c>
      <c r="N145" s="25">
        <f t="shared" si="26"/>
        <v>0.83333333333333337</v>
      </c>
      <c r="O145" s="3"/>
      <c r="P145" s="3">
        <v>2016</v>
      </c>
      <c r="Q145" s="3">
        <v>19302</v>
      </c>
      <c r="R145" s="3">
        <v>29</v>
      </c>
      <c r="S145" s="3">
        <v>665</v>
      </c>
    </row>
    <row r="146" spans="1:19" x14ac:dyDescent="0.3">
      <c r="A146" s="3">
        <v>2022</v>
      </c>
      <c r="B146" s="3">
        <v>31</v>
      </c>
      <c r="C146" s="3">
        <v>4</v>
      </c>
      <c r="D146" s="25">
        <f t="shared" si="24"/>
        <v>0.88571428571428568</v>
      </c>
      <c r="E146" s="3"/>
      <c r="F146" s="3">
        <v>2022</v>
      </c>
      <c r="G146" s="3">
        <v>4</v>
      </c>
      <c r="H146" s="3">
        <v>21</v>
      </c>
      <c r="I146" s="9">
        <f t="shared" si="25"/>
        <v>0.16</v>
      </c>
      <c r="J146" s="3"/>
      <c r="K146" s="3">
        <v>2022</v>
      </c>
      <c r="L146" s="3">
        <v>2</v>
      </c>
      <c r="M146" s="3">
        <v>2</v>
      </c>
      <c r="N146" s="25">
        <f t="shared" si="26"/>
        <v>0.5</v>
      </c>
      <c r="O146" s="3"/>
      <c r="P146" s="3">
        <v>2017</v>
      </c>
      <c r="Q146" s="3">
        <v>17110</v>
      </c>
      <c r="R146" s="3">
        <v>31</v>
      </c>
      <c r="S146" s="3">
        <v>551</v>
      </c>
    </row>
    <row r="147" spans="1:19" x14ac:dyDescent="0.3">
      <c r="A147" s="3">
        <v>2023</v>
      </c>
      <c r="B147" s="3">
        <v>20</v>
      </c>
      <c r="C147" s="3">
        <v>2</v>
      </c>
      <c r="D147" s="25">
        <f t="shared" si="24"/>
        <v>0.90909090909090906</v>
      </c>
      <c r="E147" s="3"/>
      <c r="F147" s="3">
        <v>2023</v>
      </c>
      <c r="G147" s="3">
        <v>7</v>
      </c>
      <c r="H147" s="3">
        <v>21</v>
      </c>
      <c r="I147" s="9">
        <f t="shared" si="25"/>
        <v>0.25</v>
      </c>
      <c r="J147" s="3"/>
      <c r="K147" s="3">
        <v>2023</v>
      </c>
      <c r="L147" s="3">
        <v>1</v>
      </c>
      <c r="M147" s="3">
        <v>2</v>
      </c>
      <c r="N147" s="25">
        <f t="shared" si="26"/>
        <v>0.33333333333333331</v>
      </c>
      <c r="O147" s="3"/>
      <c r="P147" s="3">
        <v>2018</v>
      </c>
      <c r="Q147" s="3">
        <v>15446</v>
      </c>
      <c r="R147" s="3">
        <v>32</v>
      </c>
      <c r="S147" s="3">
        <v>482</v>
      </c>
    </row>
    <row r="148" spans="1:19" x14ac:dyDescent="0.3">
      <c r="A148" s="3">
        <v>2024</v>
      </c>
      <c r="B148" s="3">
        <v>31</v>
      </c>
      <c r="C148" s="3">
        <v>2</v>
      </c>
      <c r="D148" s="25">
        <f t="shared" si="24"/>
        <v>0.93939393939393945</v>
      </c>
      <c r="E148" s="3"/>
      <c r="F148" s="3">
        <v>2024</v>
      </c>
      <c r="G148" s="3">
        <v>2</v>
      </c>
      <c r="H148" s="3">
        <v>15</v>
      </c>
      <c r="I148" s="9">
        <f t="shared" si="25"/>
        <v>0.11764705882352941</v>
      </c>
      <c r="J148" s="3"/>
      <c r="K148" s="3">
        <v>2024</v>
      </c>
      <c r="L148" s="3">
        <v>1</v>
      </c>
      <c r="M148" s="3">
        <v>3</v>
      </c>
      <c r="N148" s="25">
        <f t="shared" si="26"/>
        <v>0.25</v>
      </c>
      <c r="O148" s="3"/>
      <c r="P148" s="3">
        <v>2019</v>
      </c>
      <c r="Q148" s="3">
        <v>10989</v>
      </c>
      <c r="R148" s="3">
        <v>28</v>
      </c>
      <c r="S148" s="3">
        <v>392</v>
      </c>
    </row>
    <row r="149" spans="1:19" x14ac:dyDescent="0.3">
      <c r="A149" s="4" t="s">
        <v>4</v>
      </c>
      <c r="B149" s="5">
        <f>SUM(B126:B148)</f>
        <v>621</v>
      </c>
      <c r="C149" s="5">
        <f>SUM(C126:C148)</f>
        <v>104</v>
      </c>
      <c r="D149" s="6">
        <f>B149/(B149+C149)</f>
        <v>0.85655172413793101</v>
      </c>
      <c r="E149" s="3"/>
      <c r="F149" s="4" t="s">
        <v>4</v>
      </c>
      <c r="G149" s="5">
        <f>SUM(G126:G148)</f>
        <v>91</v>
      </c>
      <c r="H149" s="5">
        <f>SUM(H126:H148)</f>
        <v>404</v>
      </c>
      <c r="I149" s="6">
        <f>G149/(G149+H149)</f>
        <v>0.18383838383838383</v>
      </c>
      <c r="J149" s="3"/>
      <c r="K149" s="4" t="s">
        <v>4</v>
      </c>
      <c r="L149" s="5">
        <f>SUM(L126:L148)</f>
        <v>54</v>
      </c>
      <c r="M149" s="5">
        <f>SUM(M126:M148)</f>
        <v>65</v>
      </c>
      <c r="N149" s="6">
        <f>L149/(L149+M149)</f>
        <v>0.45378151260504201</v>
      </c>
      <c r="O149" s="3"/>
      <c r="P149" s="3">
        <v>2020</v>
      </c>
      <c r="Q149" s="3">
        <v>5096</v>
      </c>
      <c r="R149" s="3">
        <v>18</v>
      </c>
      <c r="S149" s="3">
        <v>283</v>
      </c>
    </row>
    <row r="150" spans="1:19" x14ac:dyDescent="0.3">
      <c r="P150" s="3">
        <v>2021</v>
      </c>
      <c r="Q150" s="3">
        <v>5110</v>
      </c>
      <c r="R150" s="3">
        <v>28</v>
      </c>
      <c r="S150" s="3">
        <v>182</v>
      </c>
    </row>
    <row r="151" spans="1:19" x14ac:dyDescent="0.3">
      <c r="P151" s="3">
        <v>2022</v>
      </c>
      <c r="Q151" s="3">
        <v>18350</v>
      </c>
      <c r="R151" s="3">
        <v>37</v>
      </c>
      <c r="S151" s="3">
        <v>495</v>
      </c>
    </row>
    <row r="152" spans="1:19" x14ac:dyDescent="0.3">
      <c r="P152" s="3">
        <v>2023</v>
      </c>
      <c r="Q152" s="3">
        <v>12650</v>
      </c>
      <c r="R152" s="3">
        <v>25</v>
      </c>
      <c r="S152" s="3">
        <v>506</v>
      </c>
    </row>
    <row r="153" spans="1:19" x14ac:dyDescent="0.3">
      <c r="P153" s="3">
        <v>2024</v>
      </c>
      <c r="Q153" s="3">
        <v>22349</v>
      </c>
      <c r="R153" s="3">
        <v>27</v>
      </c>
      <c r="S153" s="3">
        <v>827</v>
      </c>
    </row>
    <row r="154" spans="1:19" x14ac:dyDescent="0.3">
      <c r="P154" s="4" t="s">
        <v>4</v>
      </c>
      <c r="Q154" s="5">
        <f>SUM(Q126:Q153)</f>
        <v>277679</v>
      </c>
      <c r="R154" s="5">
        <f>SUM(R126:R153)</f>
        <v>687</v>
      </c>
      <c r="S154" s="7">
        <f>Q154/R154</f>
        <v>404.19068413391557</v>
      </c>
    </row>
  </sheetData>
  <sortState xmlns:xlrd2="http://schemas.microsoft.com/office/spreadsheetml/2017/richdata2" ref="P131:S154">
    <sortCondition ref="P131:P154"/>
  </sortState>
  <mergeCells count="20">
    <mergeCell ref="P124:S124"/>
    <mergeCell ref="K124:N124"/>
    <mergeCell ref="F124:I124"/>
    <mergeCell ref="A124:D124"/>
    <mergeCell ref="P70:S70"/>
    <mergeCell ref="K70:N70"/>
    <mergeCell ref="F70:I70"/>
    <mergeCell ref="A97:D97"/>
    <mergeCell ref="A70:D70"/>
    <mergeCell ref="F97:I97"/>
    <mergeCell ref="K97:N97"/>
    <mergeCell ref="P97:S97"/>
    <mergeCell ref="P1:S1"/>
    <mergeCell ref="A1:D1"/>
    <mergeCell ref="P33:S33"/>
    <mergeCell ref="K33:N33"/>
    <mergeCell ref="F33:I33"/>
    <mergeCell ref="A33:D33"/>
    <mergeCell ref="F1:I1"/>
    <mergeCell ref="K1:N1"/>
  </mergeCells>
  <conditionalFormatting sqref="B3:B30">
    <cfRule type="top10" dxfId="127" priority="56" rank="1"/>
  </conditionalFormatting>
  <conditionalFormatting sqref="B35:B67">
    <cfRule type="top10" dxfId="126" priority="60" rank="1"/>
  </conditionalFormatting>
  <conditionalFormatting sqref="B72:B94">
    <cfRule type="top10" dxfId="125" priority="21" rank="1"/>
  </conditionalFormatting>
  <conditionalFormatting sqref="B99:B121">
    <cfRule type="top10" dxfId="124" priority="49" rank="1"/>
  </conditionalFormatting>
  <conditionalFormatting sqref="B126:B148">
    <cfRule type="top10" dxfId="123" priority="19" rank="1"/>
  </conditionalFormatting>
  <conditionalFormatting sqref="C3:C30">
    <cfRule type="top10" dxfId="122" priority="1" rank="1"/>
  </conditionalFormatting>
  <conditionalFormatting sqref="C35:C67">
    <cfRule type="top10" dxfId="121" priority="52" rank="1"/>
  </conditionalFormatting>
  <conditionalFormatting sqref="C72:C94">
    <cfRule type="top10" dxfId="120" priority="22" rank="1"/>
  </conditionalFormatting>
  <conditionalFormatting sqref="C99:C121">
    <cfRule type="top10" dxfId="119" priority="7" rank="1"/>
  </conditionalFormatting>
  <conditionalFormatting sqref="C126:C148">
    <cfRule type="top10" dxfId="118" priority="18" rank="1"/>
  </conditionalFormatting>
  <conditionalFormatting sqref="D3:D30">
    <cfRule type="top10" dxfId="117" priority="45" rank="1"/>
  </conditionalFormatting>
  <conditionalFormatting sqref="D35:D67">
    <cfRule type="top10" dxfId="116" priority="42" rank="1"/>
  </conditionalFormatting>
  <conditionalFormatting sqref="D72:D94">
    <cfRule type="top10" dxfId="115" priority="29" rank="1"/>
  </conditionalFormatting>
  <conditionalFormatting sqref="D99:D121">
    <cfRule type="top10" dxfId="114" priority="35" rank="1"/>
  </conditionalFormatting>
  <conditionalFormatting sqref="D126:D148">
    <cfRule type="top10" dxfId="113" priority="17" rank="1"/>
  </conditionalFormatting>
  <conditionalFormatting sqref="G3:G30">
    <cfRule type="top10" dxfId="112" priority="55" rank="1"/>
  </conditionalFormatting>
  <conditionalFormatting sqref="G35:G67">
    <cfRule type="top10" dxfId="111" priority="59" rank="1"/>
  </conditionalFormatting>
  <conditionalFormatting sqref="G72:G94">
    <cfRule type="top10" dxfId="110" priority="51" rank="1"/>
  </conditionalFormatting>
  <conditionalFormatting sqref="G99:G121">
    <cfRule type="top10" dxfId="109" priority="48" rank="1"/>
  </conditionalFormatting>
  <conditionalFormatting sqref="G126:G148">
    <cfRule type="top10" dxfId="108" priority="46" rank="1"/>
  </conditionalFormatting>
  <conditionalFormatting sqref="H3:H30">
    <cfRule type="top10" dxfId="107" priority="2" rank="1"/>
  </conditionalFormatting>
  <conditionalFormatting sqref="H35:H67">
    <cfRule type="top10" dxfId="106" priority="6" rank="1"/>
  </conditionalFormatting>
  <conditionalFormatting sqref="H72:H94">
    <cfRule type="top10" dxfId="105" priority="23" rank="1"/>
  </conditionalFormatting>
  <conditionalFormatting sqref="H99:H121">
    <cfRule type="top10" dxfId="104" priority="8" rank="1"/>
  </conditionalFormatting>
  <conditionalFormatting sqref="H126:H148">
    <cfRule type="top10" dxfId="103" priority="16" rank="1"/>
  </conditionalFormatting>
  <conditionalFormatting sqref="I3:I30">
    <cfRule type="top10" dxfId="102" priority="44" rank="1"/>
  </conditionalFormatting>
  <conditionalFormatting sqref="I35:I67">
    <cfRule type="top10" dxfId="101" priority="41" rank="1"/>
  </conditionalFormatting>
  <conditionalFormatting sqref="I72:I94">
    <cfRule type="top10" dxfId="100" priority="38" rank="1"/>
  </conditionalFormatting>
  <conditionalFormatting sqref="I99:I121">
    <cfRule type="top10" dxfId="99" priority="36" rank="1"/>
  </conditionalFormatting>
  <conditionalFormatting sqref="I126:I148">
    <cfRule type="top10" dxfId="98" priority="33" rank="1"/>
  </conditionalFormatting>
  <conditionalFormatting sqref="L3:L30">
    <cfRule type="top10" dxfId="97" priority="54" rank="1"/>
  </conditionalFormatting>
  <conditionalFormatting sqref="L35:L67">
    <cfRule type="top10" dxfId="96" priority="58" rank="1"/>
  </conditionalFormatting>
  <conditionalFormatting sqref="L72:L94">
    <cfRule type="top10" dxfId="95" priority="50" rank="1"/>
  </conditionalFormatting>
  <conditionalFormatting sqref="L99:L121">
    <cfRule type="top10" dxfId="94" priority="47" rank="1"/>
  </conditionalFormatting>
  <conditionalFormatting sqref="L126:L148">
    <cfRule type="top10" dxfId="93" priority="15" rank="1"/>
  </conditionalFormatting>
  <conditionalFormatting sqref="M3:M30">
    <cfRule type="top10" dxfId="92" priority="4" rank="1"/>
  </conditionalFormatting>
  <conditionalFormatting sqref="M35:M67">
    <cfRule type="top10" dxfId="91" priority="5" rank="1"/>
  </conditionalFormatting>
  <conditionalFormatting sqref="M72:M94">
    <cfRule type="top10" dxfId="90" priority="24" rank="1"/>
  </conditionalFormatting>
  <conditionalFormatting sqref="M99:M121">
    <cfRule type="top10" dxfId="89" priority="9" rank="1"/>
  </conditionalFormatting>
  <conditionalFormatting sqref="M126:M148">
    <cfRule type="top10" dxfId="88" priority="14" rank="1"/>
  </conditionalFormatting>
  <conditionalFormatting sqref="N3:N30">
    <cfRule type="top10" dxfId="87" priority="43" rank="1"/>
  </conditionalFormatting>
  <conditionalFormatting sqref="N35:N67">
    <cfRule type="top10" dxfId="86" priority="40" rank="1"/>
  </conditionalFormatting>
  <conditionalFormatting sqref="N72:N94">
    <cfRule type="top10" dxfId="85" priority="37" rank="1"/>
  </conditionalFormatting>
  <conditionalFormatting sqref="N99:N121">
    <cfRule type="top10" dxfId="84" priority="34" rank="1"/>
  </conditionalFormatting>
  <conditionalFormatting sqref="N126:N148">
    <cfRule type="top10" dxfId="83" priority="13" rank="1"/>
  </conditionalFormatting>
  <conditionalFormatting sqref="Q3:Q30">
    <cfRule type="top10" dxfId="82" priority="27" rank="1"/>
  </conditionalFormatting>
  <conditionalFormatting sqref="Q35:Q67">
    <cfRule type="top10" dxfId="81" priority="57" rank="1"/>
  </conditionalFormatting>
  <conditionalFormatting sqref="Q72:Q94">
    <cfRule type="top10" dxfId="80" priority="25" rank="1"/>
  </conditionalFormatting>
  <conditionalFormatting sqref="Q99:Q121">
    <cfRule type="top10" dxfId="79" priority="10" rank="1"/>
  </conditionalFormatting>
  <conditionalFormatting sqref="R3:R30">
    <cfRule type="top10" dxfId="78" priority="3" rank="1"/>
  </conditionalFormatting>
  <conditionalFormatting sqref="R35:R67">
    <cfRule type="top10" dxfId="77" priority="53" rank="1"/>
  </conditionalFormatting>
  <conditionalFormatting sqref="R72:R94">
    <cfRule type="top10" dxfId="76" priority="26" rank="1"/>
  </conditionalFormatting>
  <conditionalFormatting sqref="R99:R121">
    <cfRule type="top10" dxfId="75" priority="11" rank="1"/>
  </conditionalFormatting>
  <conditionalFormatting sqref="S3:S30">
    <cfRule type="top10" dxfId="74" priority="28" rank="1"/>
  </conditionalFormatting>
  <conditionalFormatting sqref="S35:S67">
    <cfRule type="top10" dxfId="73" priority="39" rank="1"/>
  </conditionalFormatting>
  <conditionalFormatting sqref="S72:S94">
    <cfRule type="top10" dxfId="72" priority="30" rank="1"/>
  </conditionalFormatting>
  <conditionalFormatting sqref="S99:S121">
    <cfRule type="top10" dxfId="71" priority="20" rank="1"/>
  </conditionalFormatting>
  <conditionalFormatting sqref="X79:X84">
    <cfRule type="top10" dxfId="70" priority="32" rank="1"/>
  </conditionalFormatting>
  <conditionalFormatting sqref="Z79:Z84">
    <cfRule type="top10" dxfId="69" priority="31" rank="1"/>
  </conditionalFormatting>
  <conditionalFormatting sqref="Q126:Q153">
    <cfRule type="top10" dxfId="68" priority="74" rank="1"/>
  </conditionalFormatting>
  <conditionalFormatting sqref="R126:R153">
    <cfRule type="top10" dxfId="67" priority="76" rank="1"/>
  </conditionalFormatting>
  <conditionalFormatting sqref="S126:S153">
    <cfRule type="top10" dxfId="66" priority="78" rank="1"/>
  </conditionalFormatting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384AC9-6717-324E-97E6-442BE940AF6F}">
  <dimension ref="A1:AK154"/>
  <sheetViews>
    <sheetView zoomScale="55" zoomScaleNormal="55" workbookViewId="0">
      <selection activeCell="J12" sqref="J12"/>
    </sheetView>
  </sheetViews>
  <sheetFormatPr defaultColWidth="11.19921875" defaultRowHeight="15.6" x14ac:dyDescent="0.3"/>
  <sheetData>
    <row r="1" spans="1:19" x14ac:dyDescent="0.3">
      <c r="A1" s="28" t="s">
        <v>50</v>
      </c>
      <c r="B1" s="28"/>
      <c r="C1" s="28"/>
      <c r="D1" s="28"/>
      <c r="F1" s="28" t="s">
        <v>51</v>
      </c>
      <c r="G1" s="28"/>
      <c r="H1" s="28"/>
      <c r="I1" s="28"/>
      <c r="K1" s="27" t="s">
        <v>52</v>
      </c>
      <c r="L1" s="27"/>
      <c r="M1" s="27"/>
      <c r="N1" s="27"/>
      <c r="P1" s="27" t="s">
        <v>53</v>
      </c>
      <c r="Q1" s="27"/>
      <c r="R1" s="27"/>
      <c r="S1" s="27"/>
    </row>
    <row r="2" spans="1:19" x14ac:dyDescent="0.3">
      <c r="A2" s="1" t="s">
        <v>1</v>
      </c>
      <c r="B2" s="1" t="s">
        <v>2</v>
      </c>
      <c r="C2" s="1" t="s">
        <v>3</v>
      </c>
      <c r="D2" s="1" t="s">
        <v>34</v>
      </c>
      <c r="F2" s="1" t="s">
        <v>1</v>
      </c>
      <c r="G2" s="1" t="s">
        <v>2</v>
      </c>
      <c r="H2" s="1" t="s">
        <v>3</v>
      </c>
      <c r="I2" s="1" t="s">
        <v>34</v>
      </c>
      <c r="K2" s="2" t="s">
        <v>1</v>
      </c>
      <c r="L2" s="2" t="s">
        <v>2</v>
      </c>
      <c r="M2" s="2" t="s">
        <v>3</v>
      </c>
      <c r="N2" s="1" t="s">
        <v>34</v>
      </c>
      <c r="P2" s="2" t="s">
        <v>1</v>
      </c>
      <c r="Q2" s="2" t="s">
        <v>2</v>
      </c>
      <c r="R2" s="2" t="s">
        <v>3</v>
      </c>
      <c r="S2" s="1" t="s">
        <v>34</v>
      </c>
    </row>
    <row r="3" spans="1:19" x14ac:dyDescent="0.3">
      <c r="A3">
        <v>1982</v>
      </c>
      <c r="B3" s="3">
        <v>0</v>
      </c>
      <c r="C3">
        <v>13</v>
      </c>
      <c r="D3" s="9">
        <f t="shared" ref="D3:D36" si="0">B3/(B3+C3)</f>
        <v>0</v>
      </c>
      <c r="F3">
        <v>1982</v>
      </c>
      <c r="G3" s="3">
        <v>0</v>
      </c>
      <c r="H3">
        <v>1</v>
      </c>
      <c r="I3" s="9">
        <f t="shared" ref="I3:I36" si="1">G3/(G3+H3)</f>
        <v>0</v>
      </c>
      <c r="K3">
        <v>1982</v>
      </c>
      <c r="L3" s="3">
        <v>1</v>
      </c>
      <c r="M3">
        <v>3</v>
      </c>
      <c r="N3" s="9">
        <f>L3/(L3+M3)</f>
        <v>0.25</v>
      </c>
      <c r="P3">
        <v>1982</v>
      </c>
      <c r="Q3" s="3">
        <v>1</v>
      </c>
      <c r="R3">
        <v>1</v>
      </c>
      <c r="S3" s="9">
        <f t="shared" ref="S3:S36" si="2">Q3/(Q3+R3)</f>
        <v>0.5</v>
      </c>
    </row>
    <row r="4" spans="1:19" x14ac:dyDescent="0.3">
      <c r="A4">
        <v>1983</v>
      </c>
      <c r="B4" s="3">
        <v>0</v>
      </c>
      <c r="C4">
        <v>12</v>
      </c>
      <c r="D4" s="9">
        <f t="shared" si="0"/>
        <v>0</v>
      </c>
      <c r="F4">
        <v>1983</v>
      </c>
      <c r="G4" s="3">
        <v>5</v>
      </c>
      <c r="H4">
        <v>1</v>
      </c>
      <c r="I4" s="9">
        <f t="shared" si="1"/>
        <v>0.83333333333333337</v>
      </c>
      <c r="K4">
        <v>1983</v>
      </c>
      <c r="L4" s="3">
        <v>0</v>
      </c>
      <c r="M4">
        <v>0</v>
      </c>
      <c r="N4" s="9">
        <v>0</v>
      </c>
      <c r="P4">
        <v>1983</v>
      </c>
      <c r="Q4" s="3">
        <v>1</v>
      </c>
      <c r="R4">
        <v>0</v>
      </c>
      <c r="S4" s="9">
        <f t="shared" si="2"/>
        <v>1</v>
      </c>
    </row>
    <row r="5" spans="1:19" x14ac:dyDescent="0.3">
      <c r="A5">
        <v>1984</v>
      </c>
      <c r="B5" s="3">
        <v>1</v>
      </c>
      <c r="C5">
        <v>13</v>
      </c>
      <c r="D5" s="9">
        <f t="shared" si="0"/>
        <v>7.1428571428571425E-2</v>
      </c>
      <c r="F5">
        <v>1984</v>
      </c>
      <c r="G5" s="3">
        <v>6</v>
      </c>
      <c r="H5">
        <v>4</v>
      </c>
      <c r="I5" s="9">
        <f t="shared" si="1"/>
        <v>0.6</v>
      </c>
      <c r="K5">
        <v>1984</v>
      </c>
      <c r="L5" s="3">
        <v>2</v>
      </c>
      <c r="M5">
        <v>3</v>
      </c>
      <c r="N5" s="9">
        <f t="shared" ref="N5:N36" si="3">L5/(L5+M5)</f>
        <v>0.4</v>
      </c>
      <c r="P5">
        <v>1984</v>
      </c>
      <c r="Q5" s="3">
        <v>2</v>
      </c>
      <c r="R5">
        <v>0</v>
      </c>
      <c r="S5" s="9">
        <f t="shared" si="2"/>
        <v>1</v>
      </c>
    </row>
    <row r="6" spans="1:19" x14ac:dyDescent="0.3">
      <c r="A6">
        <v>1985</v>
      </c>
      <c r="B6" s="3">
        <v>1</v>
      </c>
      <c r="C6">
        <v>8</v>
      </c>
      <c r="D6" s="9">
        <f t="shared" si="0"/>
        <v>0.1111111111111111</v>
      </c>
      <c r="F6">
        <v>1985</v>
      </c>
      <c r="G6" s="3">
        <v>9</v>
      </c>
      <c r="H6">
        <v>4</v>
      </c>
      <c r="I6" s="9">
        <f t="shared" si="1"/>
        <v>0.69230769230769229</v>
      </c>
      <c r="K6">
        <v>1985</v>
      </c>
      <c r="L6" s="3">
        <v>9</v>
      </c>
      <c r="M6">
        <v>0</v>
      </c>
      <c r="N6" s="9">
        <f t="shared" si="3"/>
        <v>1</v>
      </c>
      <c r="P6">
        <v>1985</v>
      </c>
      <c r="Q6" s="3">
        <v>9</v>
      </c>
      <c r="R6">
        <v>0</v>
      </c>
      <c r="S6" s="9">
        <f t="shared" si="2"/>
        <v>1</v>
      </c>
    </row>
    <row r="7" spans="1:19" x14ac:dyDescent="0.3">
      <c r="A7">
        <v>1986</v>
      </c>
      <c r="B7" s="3">
        <v>3</v>
      </c>
      <c r="C7">
        <v>10</v>
      </c>
      <c r="D7" s="9">
        <f t="shared" si="0"/>
        <v>0.23076923076923078</v>
      </c>
      <c r="F7">
        <v>1986</v>
      </c>
      <c r="G7" s="3">
        <v>12</v>
      </c>
      <c r="H7">
        <v>1</v>
      </c>
      <c r="I7" s="9">
        <f t="shared" si="1"/>
        <v>0.92307692307692313</v>
      </c>
      <c r="K7">
        <v>1986</v>
      </c>
      <c r="L7" s="3">
        <v>5</v>
      </c>
      <c r="M7">
        <v>0</v>
      </c>
      <c r="N7" s="9">
        <f t="shared" si="3"/>
        <v>1</v>
      </c>
      <c r="P7">
        <v>1986</v>
      </c>
      <c r="Q7" s="3">
        <v>7</v>
      </c>
      <c r="R7">
        <v>0</v>
      </c>
      <c r="S7" s="9">
        <f t="shared" si="2"/>
        <v>1</v>
      </c>
    </row>
    <row r="8" spans="1:19" x14ac:dyDescent="0.3">
      <c r="A8">
        <v>1997</v>
      </c>
      <c r="B8" s="3">
        <v>4</v>
      </c>
      <c r="C8">
        <v>21</v>
      </c>
      <c r="D8" s="9">
        <f t="shared" si="0"/>
        <v>0.16</v>
      </c>
      <c r="F8">
        <v>1997</v>
      </c>
      <c r="G8" s="3">
        <v>11</v>
      </c>
      <c r="H8">
        <v>5</v>
      </c>
      <c r="I8" s="9">
        <f t="shared" si="1"/>
        <v>0.6875</v>
      </c>
      <c r="K8">
        <v>1997</v>
      </c>
      <c r="L8" s="3">
        <v>9</v>
      </c>
      <c r="M8">
        <v>1</v>
      </c>
      <c r="N8" s="9">
        <f t="shared" si="3"/>
        <v>0.9</v>
      </c>
      <c r="P8">
        <v>1997</v>
      </c>
      <c r="Q8" s="3">
        <v>5</v>
      </c>
      <c r="R8">
        <v>0</v>
      </c>
      <c r="S8" s="9">
        <f t="shared" si="2"/>
        <v>1</v>
      </c>
    </row>
    <row r="9" spans="1:19" x14ac:dyDescent="0.3">
      <c r="A9">
        <v>1998</v>
      </c>
      <c r="B9" s="3">
        <v>5</v>
      </c>
      <c r="C9">
        <v>15</v>
      </c>
      <c r="D9" s="9">
        <f t="shared" si="0"/>
        <v>0.25</v>
      </c>
      <c r="F9">
        <v>1998</v>
      </c>
      <c r="G9" s="3">
        <v>16</v>
      </c>
      <c r="H9">
        <v>5</v>
      </c>
      <c r="I9" s="9">
        <f t="shared" si="1"/>
        <v>0.76190476190476186</v>
      </c>
      <c r="K9">
        <v>1998</v>
      </c>
      <c r="L9" s="3">
        <v>13</v>
      </c>
      <c r="M9">
        <v>1</v>
      </c>
      <c r="N9" s="9">
        <f t="shared" si="3"/>
        <v>0.9285714285714286</v>
      </c>
      <c r="P9">
        <v>1998</v>
      </c>
      <c r="Q9" s="3">
        <v>2</v>
      </c>
      <c r="R9">
        <v>0</v>
      </c>
      <c r="S9" s="9">
        <f t="shared" si="2"/>
        <v>1</v>
      </c>
    </row>
    <row r="10" spans="1:19" x14ac:dyDescent="0.3">
      <c r="A10">
        <v>1999</v>
      </c>
      <c r="B10" s="3">
        <v>4</v>
      </c>
      <c r="C10">
        <v>16</v>
      </c>
      <c r="D10" s="9">
        <f t="shared" si="0"/>
        <v>0.2</v>
      </c>
      <c r="F10">
        <v>1999</v>
      </c>
      <c r="G10" s="3">
        <v>19</v>
      </c>
      <c r="H10">
        <v>11</v>
      </c>
      <c r="I10" s="9">
        <f t="shared" si="1"/>
        <v>0.6333333333333333</v>
      </c>
      <c r="K10">
        <v>1999</v>
      </c>
      <c r="L10" s="3">
        <v>13</v>
      </c>
      <c r="M10">
        <v>2</v>
      </c>
      <c r="N10" s="9">
        <f t="shared" si="3"/>
        <v>0.8666666666666667</v>
      </c>
      <c r="P10">
        <v>1999</v>
      </c>
      <c r="Q10" s="3">
        <v>2</v>
      </c>
      <c r="R10">
        <v>0</v>
      </c>
      <c r="S10" s="9">
        <f t="shared" si="2"/>
        <v>1</v>
      </c>
    </row>
    <row r="11" spans="1:19" x14ac:dyDescent="0.3">
      <c r="A11">
        <v>2000</v>
      </c>
      <c r="B11" s="3">
        <v>4</v>
      </c>
      <c r="C11">
        <v>20</v>
      </c>
      <c r="D11" s="9">
        <f t="shared" si="0"/>
        <v>0.16666666666666666</v>
      </c>
      <c r="F11">
        <v>2000</v>
      </c>
      <c r="G11" s="3">
        <v>21</v>
      </c>
      <c r="H11">
        <v>5</v>
      </c>
      <c r="I11" s="9">
        <f t="shared" si="1"/>
        <v>0.80769230769230771</v>
      </c>
      <c r="K11">
        <v>2000</v>
      </c>
      <c r="L11" s="3">
        <v>16</v>
      </c>
      <c r="M11">
        <v>2</v>
      </c>
      <c r="N11" s="9">
        <f t="shared" si="3"/>
        <v>0.88888888888888884</v>
      </c>
      <c r="P11">
        <v>2000</v>
      </c>
      <c r="Q11" s="3">
        <v>3</v>
      </c>
      <c r="R11">
        <v>0</v>
      </c>
      <c r="S11" s="9">
        <f t="shared" si="2"/>
        <v>1</v>
      </c>
    </row>
    <row r="12" spans="1:19" x14ac:dyDescent="0.3">
      <c r="A12">
        <v>2001</v>
      </c>
      <c r="B12" s="3">
        <v>7</v>
      </c>
      <c r="C12">
        <v>23</v>
      </c>
      <c r="D12" s="9">
        <f t="shared" si="0"/>
        <v>0.23333333333333334</v>
      </c>
      <c r="F12">
        <v>2001</v>
      </c>
      <c r="G12" s="3">
        <v>14</v>
      </c>
      <c r="H12">
        <v>3</v>
      </c>
      <c r="I12" s="9">
        <f t="shared" si="1"/>
        <v>0.82352941176470584</v>
      </c>
      <c r="K12">
        <v>2001</v>
      </c>
      <c r="L12" s="3">
        <v>12</v>
      </c>
      <c r="M12">
        <v>0</v>
      </c>
      <c r="N12" s="9">
        <f t="shared" si="3"/>
        <v>1</v>
      </c>
      <c r="P12">
        <v>2001</v>
      </c>
      <c r="Q12" s="3">
        <v>3</v>
      </c>
      <c r="R12">
        <v>0</v>
      </c>
      <c r="S12" s="9">
        <f t="shared" si="2"/>
        <v>1</v>
      </c>
    </row>
    <row r="13" spans="1:19" x14ac:dyDescent="0.3">
      <c r="A13">
        <v>2002</v>
      </c>
      <c r="B13" s="3">
        <v>7</v>
      </c>
      <c r="C13">
        <v>20</v>
      </c>
      <c r="D13" s="9">
        <f t="shared" si="0"/>
        <v>0.25925925925925924</v>
      </c>
      <c r="F13">
        <v>2002</v>
      </c>
      <c r="G13" s="3">
        <v>9</v>
      </c>
      <c r="H13">
        <v>10</v>
      </c>
      <c r="I13" s="9">
        <f t="shared" si="1"/>
        <v>0.47368421052631576</v>
      </c>
      <c r="K13">
        <v>2002</v>
      </c>
      <c r="L13" s="3">
        <v>14</v>
      </c>
      <c r="M13">
        <v>1</v>
      </c>
      <c r="N13" s="9">
        <f t="shared" si="3"/>
        <v>0.93333333333333335</v>
      </c>
      <c r="P13">
        <v>2002</v>
      </c>
      <c r="Q13" s="3">
        <v>6</v>
      </c>
      <c r="R13">
        <v>0</v>
      </c>
      <c r="S13" s="9">
        <f t="shared" si="2"/>
        <v>1</v>
      </c>
    </row>
    <row r="14" spans="1:19" x14ac:dyDescent="0.3">
      <c r="A14">
        <v>2003</v>
      </c>
      <c r="B14" s="3">
        <v>2</v>
      </c>
      <c r="C14">
        <v>17</v>
      </c>
      <c r="D14" s="9">
        <f t="shared" si="0"/>
        <v>0.10526315789473684</v>
      </c>
      <c r="F14">
        <v>2003</v>
      </c>
      <c r="G14" s="3">
        <v>14</v>
      </c>
      <c r="H14">
        <v>10</v>
      </c>
      <c r="I14" s="9">
        <f t="shared" si="1"/>
        <v>0.58333333333333337</v>
      </c>
      <c r="K14" s="3">
        <v>2003</v>
      </c>
      <c r="L14" s="3">
        <v>12</v>
      </c>
      <c r="M14" s="3">
        <v>2</v>
      </c>
      <c r="N14" s="9">
        <f t="shared" si="3"/>
        <v>0.8571428571428571</v>
      </c>
      <c r="P14" s="3">
        <v>2003</v>
      </c>
      <c r="Q14" s="3">
        <v>6</v>
      </c>
      <c r="R14" s="3">
        <v>1</v>
      </c>
      <c r="S14" s="9">
        <f t="shared" si="2"/>
        <v>0.8571428571428571</v>
      </c>
    </row>
    <row r="15" spans="1:19" x14ac:dyDescent="0.3">
      <c r="A15">
        <v>2004</v>
      </c>
      <c r="B15" s="3">
        <v>7</v>
      </c>
      <c r="C15">
        <v>17</v>
      </c>
      <c r="D15" s="9">
        <f t="shared" si="0"/>
        <v>0.29166666666666669</v>
      </c>
      <c r="F15">
        <v>2004</v>
      </c>
      <c r="G15" s="3">
        <v>5</v>
      </c>
      <c r="H15">
        <v>9</v>
      </c>
      <c r="I15" s="9">
        <f t="shared" si="1"/>
        <v>0.35714285714285715</v>
      </c>
      <c r="K15" s="3">
        <v>2004</v>
      </c>
      <c r="L15" s="3">
        <v>18</v>
      </c>
      <c r="M15" s="3">
        <v>0</v>
      </c>
      <c r="N15" s="9">
        <f t="shared" si="3"/>
        <v>1</v>
      </c>
      <c r="P15" s="3">
        <v>2004</v>
      </c>
      <c r="Q15" s="3">
        <v>9</v>
      </c>
      <c r="R15" s="3">
        <v>0</v>
      </c>
      <c r="S15" s="9">
        <f t="shared" si="2"/>
        <v>1</v>
      </c>
    </row>
    <row r="16" spans="1:19" x14ac:dyDescent="0.3">
      <c r="A16">
        <v>2005</v>
      </c>
      <c r="B16" s="3">
        <v>4</v>
      </c>
      <c r="C16">
        <v>19</v>
      </c>
      <c r="D16" s="9">
        <f t="shared" si="0"/>
        <v>0.17391304347826086</v>
      </c>
      <c r="F16">
        <v>2005</v>
      </c>
      <c r="G16" s="3">
        <v>18</v>
      </c>
      <c r="H16">
        <v>11</v>
      </c>
      <c r="I16" s="9">
        <f t="shared" si="1"/>
        <v>0.62068965517241381</v>
      </c>
      <c r="K16" s="3">
        <v>2005</v>
      </c>
      <c r="L16" s="3">
        <v>8</v>
      </c>
      <c r="M16" s="3">
        <v>1</v>
      </c>
      <c r="N16" s="9">
        <f t="shared" si="3"/>
        <v>0.88888888888888884</v>
      </c>
      <c r="P16" s="3">
        <v>2005</v>
      </c>
      <c r="Q16" s="3">
        <v>5</v>
      </c>
      <c r="R16" s="3">
        <v>0</v>
      </c>
      <c r="S16" s="9">
        <f t="shared" si="2"/>
        <v>1</v>
      </c>
    </row>
    <row r="17" spans="1:19" x14ac:dyDescent="0.3">
      <c r="A17">
        <v>2006</v>
      </c>
      <c r="B17" s="3">
        <v>5</v>
      </c>
      <c r="C17">
        <v>23</v>
      </c>
      <c r="D17" s="9">
        <f t="shared" si="0"/>
        <v>0.17857142857142858</v>
      </c>
      <c r="F17">
        <v>2006</v>
      </c>
      <c r="G17" s="3">
        <v>14</v>
      </c>
      <c r="H17">
        <v>5</v>
      </c>
      <c r="I17" s="9">
        <f t="shared" si="1"/>
        <v>0.73684210526315785</v>
      </c>
      <c r="K17" s="3">
        <v>2006</v>
      </c>
      <c r="L17" s="3">
        <v>12</v>
      </c>
      <c r="M17" s="3">
        <v>0</v>
      </c>
      <c r="N17" s="9">
        <f t="shared" si="3"/>
        <v>1</v>
      </c>
      <c r="P17" s="3">
        <v>2006</v>
      </c>
      <c r="Q17" s="3">
        <v>2</v>
      </c>
      <c r="R17" s="3">
        <v>0</v>
      </c>
      <c r="S17" s="9">
        <f t="shared" si="2"/>
        <v>1</v>
      </c>
    </row>
    <row r="18" spans="1:19" x14ac:dyDescent="0.3">
      <c r="A18">
        <v>2007</v>
      </c>
      <c r="B18" s="3">
        <v>4</v>
      </c>
      <c r="C18">
        <v>17</v>
      </c>
      <c r="D18" s="9">
        <f t="shared" si="0"/>
        <v>0.19047619047619047</v>
      </c>
      <c r="F18">
        <v>2007</v>
      </c>
      <c r="G18" s="3">
        <v>9</v>
      </c>
      <c r="H18">
        <v>7</v>
      </c>
      <c r="I18" s="9">
        <f t="shared" si="1"/>
        <v>0.5625</v>
      </c>
      <c r="K18" s="3">
        <v>2007</v>
      </c>
      <c r="L18" s="3">
        <v>16</v>
      </c>
      <c r="M18" s="3">
        <v>2</v>
      </c>
      <c r="N18" s="9">
        <f t="shared" si="3"/>
        <v>0.88888888888888884</v>
      </c>
      <c r="P18" s="3">
        <v>2007</v>
      </c>
      <c r="Q18" s="3">
        <v>6</v>
      </c>
      <c r="R18" s="3">
        <v>1</v>
      </c>
      <c r="S18" s="9">
        <f t="shared" si="2"/>
        <v>0.8571428571428571</v>
      </c>
    </row>
    <row r="19" spans="1:19" x14ac:dyDescent="0.3">
      <c r="A19">
        <v>2008</v>
      </c>
      <c r="B19" s="3">
        <v>3</v>
      </c>
      <c r="C19">
        <v>17</v>
      </c>
      <c r="D19" s="9">
        <f t="shared" si="0"/>
        <v>0.15</v>
      </c>
      <c r="F19">
        <v>2008</v>
      </c>
      <c r="G19" s="3">
        <v>16</v>
      </c>
      <c r="H19">
        <v>2</v>
      </c>
      <c r="I19" s="9">
        <f t="shared" si="1"/>
        <v>0.88888888888888884</v>
      </c>
      <c r="K19" s="3">
        <v>2008</v>
      </c>
      <c r="L19" s="3">
        <v>16</v>
      </c>
      <c r="M19" s="3">
        <v>3</v>
      </c>
      <c r="N19" s="9">
        <f t="shared" si="3"/>
        <v>0.84210526315789469</v>
      </c>
      <c r="P19" s="3">
        <v>2008</v>
      </c>
      <c r="Q19" s="3">
        <v>6</v>
      </c>
      <c r="R19" s="3">
        <v>0</v>
      </c>
      <c r="S19" s="9">
        <f t="shared" si="2"/>
        <v>1</v>
      </c>
    </row>
    <row r="20" spans="1:19" x14ac:dyDescent="0.3">
      <c r="A20">
        <v>2009</v>
      </c>
      <c r="B20" s="3">
        <v>2</v>
      </c>
      <c r="C20">
        <v>18</v>
      </c>
      <c r="D20" s="9">
        <f t="shared" si="0"/>
        <v>0.1</v>
      </c>
      <c r="F20">
        <v>2009</v>
      </c>
      <c r="G20" s="3">
        <v>11</v>
      </c>
      <c r="H20">
        <v>9</v>
      </c>
      <c r="I20" s="9">
        <f t="shared" si="1"/>
        <v>0.55000000000000004</v>
      </c>
      <c r="K20" s="3">
        <v>2009</v>
      </c>
      <c r="L20" s="3">
        <v>7</v>
      </c>
      <c r="M20" s="3">
        <v>1</v>
      </c>
      <c r="N20" s="9">
        <f t="shared" si="3"/>
        <v>0.875</v>
      </c>
      <c r="P20" s="3">
        <v>2009</v>
      </c>
      <c r="Q20" s="3">
        <v>8</v>
      </c>
      <c r="R20" s="3">
        <v>0</v>
      </c>
      <c r="S20" s="9">
        <f t="shared" si="2"/>
        <v>1</v>
      </c>
    </row>
    <row r="21" spans="1:19" x14ac:dyDescent="0.3">
      <c r="A21">
        <v>2010</v>
      </c>
      <c r="B21" s="3">
        <v>3</v>
      </c>
      <c r="C21">
        <v>14</v>
      </c>
      <c r="D21" s="9">
        <f t="shared" si="0"/>
        <v>0.17647058823529413</v>
      </c>
      <c r="F21">
        <v>2010</v>
      </c>
      <c r="G21" s="3">
        <v>9</v>
      </c>
      <c r="H21">
        <v>10</v>
      </c>
      <c r="I21" s="9">
        <f t="shared" si="1"/>
        <v>0.47368421052631576</v>
      </c>
      <c r="K21" s="3">
        <v>2010</v>
      </c>
      <c r="L21" s="3">
        <v>10</v>
      </c>
      <c r="M21" s="3">
        <v>4</v>
      </c>
      <c r="N21" s="9">
        <f t="shared" si="3"/>
        <v>0.7142857142857143</v>
      </c>
      <c r="P21" s="3">
        <v>2010</v>
      </c>
      <c r="Q21" s="3">
        <v>4</v>
      </c>
      <c r="R21" s="3">
        <v>1</v>
      </c>
      <c r="S21" s="9">
        <f t="shared" si="2"/>
        <v>0.8</v>
      </c>
    </row>
    <row r="22" spans="1:19" x14ac:dyDescent="0.3">
      <c r="A22">
        <v>2011</v>
      </c>
      <c r="B22" s="3">
        <v>3</v>
      </c>
      <c r="C22">
        <v>17</v>
      </c>
      <c r="D22" s="9">
        <f t="shared" si="0"/>
        <v>0.15</v>
      </c>
      <c r="F22">
        <v>2011</v>
      </c>
      <c r="G22" s="3">
        <v>8</v>
      </c>
      <c r="H22">
        <v>11</v>
      </c>
      <c r="I22" s="9">
        <f t="shared" si="1"/>
        <v>0.42105263157894735</v>
      </c>
      <c r="K22" s="3">
        <v>2011</v>
      </c>
      <c r="L22" s="3">
        <v>9</v>
      </c>
      <c r="M22" s="3">
        <v>4</v>
      </c>
      <c r="N22" s="9">
        <f t="shared" si="3"/>
        <v>0.69230769230769229</v>
      </c>
      <c r="P22" s="3">
        <v>2011</v>
      </c>
      <c r="Q22" s="3">
        <v>4</v>
      </c>
      <c r="R22" s="3">
        <v>0</v>
      </c>
      <c r="S22" s="9">
        <f t="shared" si="2"/>
        <v>1</v>
      </c>
    </row>
    <row r="23" spans="1:19" x14ac:dyDescent="0.3">
      <c r="A23">
        <v>2012</v>
      </c>
      <c r="B23" s="3">
        <v>4</v>
      </c>
      <c r="C23">
        <v>16</v>
      </c>
      <c r="D23" s="9">
        <f t="shared" si="0"/>
        <v>0.2</v>
      </c>
      <c r="F23">
        <v>2012</v>
      </c>
      <c r="G23" s="3">
        <v>12</v>
      </c>
      <c r="H23">
        <v>7</v>
      </c>
      <c r="I23" s="9">
        <f t="shared" si="1"/>
        <v>0.63157894736842102</v>
      </c>
      <c r="K23" s="3">
        <v>2012</v>
      </c>
      <c r="L23" s="3">
        <v>10</v>
      </c>
      <c r="M23" s="3">
        <v>1</v>
      </c>
      <c r="N23" s="9">
        <f t="shared" si="3"/>
        <v>0.90909090909090906</v>
      </c>
      <c r="P23" s="3">
        <v>2012</v>
      </c>
      <c r="Q23" s="3">
        <v>7</v>
      </c>
      <c r="R23" s="3">
        <v>0</v>
      </c>
      <c r="S23" s="9">
        <f t="shared" si="2"/>
        <v>1</v>
      </c>
    </row>
    <row r="24" spans="1:19" x14ac:dyDescent="0.3">
      <c r="A24">
        <v>2013</v>
      </c>
      <c r="B24" s="3">
        <v>7</v>
      </c>
      <c r="C24">
        <v>14</v>
      </c>
      <c r="D24" s="9">
        <f t="shared" si="0"/>
        <v>0.33333333333333331</v>
      </c>
      <c r="F24">
        <v>2013</v>
      </c>
      <c r="G24" s="3">
        <v>10</v>
      </c>
      <c r="H24">
        <v>9</v>
      </c>
      <c r="I24" s="9">
        <f t="shared" si="1"/>
        <v>0.52631578947368418</v>
      </c>
      <c r="K24" s="3">
        <v>2013</v>
      </c>
      <c r="L24" s="3">
        <v>13</v>
      </c>
      <c r="M24" s="3">
        <v>1</v>
      </c>
      <c r="N24" s="9">
        <f t="shared" si="3"/>
        <v>0.9285714285714286</v>
      </c>
      <c r="P24" s="3">
        <v>2013</v>
      </c>
      <c r="Q24" s="3">
        <v>3</v>
      </c>
      <c r="R24" s="3">
        <v>0</v>
      </c>
      <c r="S24" s="9">
        <f t="shared" si="2"/>
        <v>1</v>
      </c>
    </row>
    <row r="25" spans="1:19" x14ac:dyDescent="0.3">
      <c r="A25">
        <v>2014</v>
      </c>
      <c r="B25" s="3">
        <v>10</v>
      </c>
      <c r="C25">
        <v>14</v>
      </c>
      <c r="D25" s="9">
        <f t="shared" si="0"/>
        <v>0.41666666666666669</v>
      </c>
      <c r="F25">
        <v>2014</v>
      </c>
      <c r="G25" s="3">
        <v>11</v>
      </c>
      <c r="H25">
        <v>7</v>
      </c>
      <c r="I25" s="9">
        <f t="shared" si="1"/>
        <v>0.61111111111111116</v>
      </c>
      <c r="K25" s="3">
        <v>2014</v>
      </c>
      <c r="L25" s="3">
        <v>13</v>
      </c>
      <c r="M25" s="3">
        <v>0</v>
      </c>
      <c r="N25" s="9">
        <f t="shared" si="3"/>
        <v>1</v>
      </c>
      <c r="P25" s="3">
        <v>2014</v>
      </c>
      <c r="Q25" s="3">
        <v>5</v>
      </c>
      <c r="R25" s="3">
        <v>0</v>
      </c>
      <c r="S25" s="9">
        <f t="shared" si="2"/>
        <v>1</v>
      </c>
    </row>
    <row r="26" spans="1:19" x14ac:dyDescent="0.3">
      <c r="A26">
        <v>2015</v>
      </c>
      <c r="B26" s="3">
        <v>2</v>
      </c>
      <c r="C26">
        <v>11</v>
      </c>
      <c r="D26" s="9">
        <f t="shared" si="0"/>
        <v>0.15384615384615385</v>
      </c>
      <c r="F26">
        <v>2015</v>
      </c>
      <c r="G26" s="3">
        <v>8</v>
      </c>
      <c r="H26">
        <v>6</v>
      </c>
      <c r="I26" s="9">
        <f t="shared" si="1"/>
        <v>0.5714285714285714</v>
      </c>
      <c r="K26" s="3">
        <v>2015</v>
      </c>
      <c r="L26" s="3">
        <v>19</v>
      </c>
      <c r="M26" s="3">
        <v>4</v>
      </c>
      <c r="N26" s="9">
        <f t="shared" si="3"/>
        <v>0.82608695652173914</v>
      </c>
      <c r="P26" s="3">
        <v>2015</v>
      </c>
      <c r="Q26" s="3">
        <v>7</v>
      </c>
      <c r="R26" s="3">
        <v>0</v>
      </c>
      <c r="S26" s="9">
        <f t="shared" si="2"/>
        <v>1</v>
      </c>
    </row>
    <row r="27" spans="1:19" x14ac:dyDescent="0.3">
      <c r="A27">
        <v>2016</v>
      </c>
      <c r="B27" s="3">
        <v>2</v>
      </c>
      <c r="C27">
        <v>23</v>
      </c>
      <c r="D27" s="9">
        <f t="shared" si="0"/>
        <v>0.08</v>
      </c>
      <c r="F27">
        <v>2016</v>
      </c>
      <c r="G27" s="3">
        <v>9</v>
      </c>
      <c r="H27">
        <v>8</v>
      </c>
      <c r="I27" s="9">
        <f t="shared" si="1"/>
        <v>0.52941176470588236</v>
      </c>
      <c r="K27" s="3">
        <v>2016</v>
      </c>
      <c r="L27" s="3">
        <v>13</v>
      </c>
      <c r="M27" s="3">
        <v>0</v>
      </c>
      <c r="N27" s="9">
        <f t="shared" si="3"/>
        <v>1</v>
      </c>
      <c r="P27" s="3">
        <v>2016</v>
      </c>
      <c r="Q27" s="3">
        <v>2</v>
      </c>
      <c r="R27" s="3">
        <v>0</v>
      </c>
      <c r="S27" s="9">
        <f t="shared" si="2"/>
        <v>1</v>
      </c>
    </row>
    <row r="28" spans="1:19" x14ac:dyDescent="0.3">
      <c r="A28">
        <v>2017</v>
      </c>
      <c r="B28" s="3">
        <v>5</v>
      </c>
      <c r="C28">
        <v>15</v>
      </c>
      <c r="D28" s="9">
        <f t="shared" si="0"/>
        <v>0.25</v>
      </c>
      <c r="F28">
        <v>2017</v>
      </c>
      <c r="G28" s="3">
        <v>15</v>
      </c>
      <c r="H28">
        <v>5</v>
      </c>
      <c r="I28" s="9">
        <f t="shared" si="1"/>
        <v>0.75</v>
      </c>
      <c r="K28" s="3">
        <v>2017</v>
      </c>
      <c r="L28" s="3">
        <v>14</v>
      </c>
      <c r="M28" s="3">
        <v>2</v>
      </c>
      <c r="N28" s="9">
        <f t="shared" si="3"/>
        <v>0.875</v>
      </c>
      <c r="P28" s="3">
        <v>2017</v>
      </c>
      <c r="Q28" s="3">
        <v>2</v>
      </c>
      <c r="R28" s="3">
        <v>0</v>
      </c>
      <c r="S28" s="9">
        <f t="shared" si="2"/>
        <v>1</v>
      </c>
    </row>
    <row r="29" spans="1:19" x14ac:dyDescent="0.3">
      <c r="A29">
        <v>2018</v>
      </c>
      <c r="B29" s="3">
        <v>2</v>
      </c>
      <c r="C29">
        <v>15</v>
      </c>
      <c r="D29" s="9">
        <f t="shared" si="0"/>
        <v>0.11764705882352941</v>
      </c>
      <c r="F29">
        <v>2018</v>
      </c>
      <c r="G29" s="3">
        <v>10</v>
      </c>
      <c r="H29">
        <v>7</v>
      </c>
      <c r="I29" s="9">
        <f t="shared" si="1"/>
        <v>0.58823529411764708</v>
      </c>
      <c r="K29" s="3">
        <v>2018</v>
      </c>
      <c r="L29" s="3">
        <v>17</v>
      </c>
      <c r="M29" s="3">
        <v>1</v>
      </c>
      <c r="N29" s="9">
        <f t="shared" si="3"/>
        <v>0.94444444444444442</v>
      </c>
      <c r="P29" s="3">
        <v>2018</v>
      </c>
      <c r="Q29" s="3">
        <v>9</v>
      </c>
      <c r="R29" s="3">
        <v>0</v>
      </c>
      <c r="S29" s="9">
        <f t="shared" si="2"/>
        <v>1</v>
      </c>
    </row>
    <row r="30" spans="1:19" x14ac:dyDescent="0.3">
      <c r="A30">
        <v>2019</v>
      </c>
      <c r="B30" s="3">
        <v>0</v>
      </c>
      <c r="C30">
        <v>15</v>
      </c>
      <c r="D30" s="9">
        <f t="shared" si="0"/>
        <v>0</v>
      </c>
      <c r="F30">
        <v>2019</v>
      </c>
      <c r="G30" s="3">
        <v>12</v>
      </c>
      <c r="H30">
        <v>6</v>
      </c>
      <c r="I30" s="9">
        <f t="shared" si="1"/>
        <v>0.66666666666666663</v>
      </c>
      <c r="K30" s="3">
        <v>2019</v>
      </c>
      <c r="L30" s="3">
        <v>15</v>
      </c>
      <c r="M30" s="3">
        <v>2</v>
      </c>
      <c r="N30" s="9">
        <f t="shared" si="3"/>
        <v>0.88235294117647056</v>
      </c>
      <c r="P30" s="3">
        <v>2019</v>
      </c>
      <c r="Q30" s="3">
        <v>8</v>
      </c>
      <c r="R30" s="3">
        <v>0</v>
      </c>
      <c r="S30" s="9">
        <f t="shared" si="2"/>
        <v>1</v>
      </c>
    </row>
    <row r="31" spans="1:19" x14ac:dyDescent="0.3">
      <c r="A31">
        <v>2020</v>
      </c>
      <c r="B31" s="3">
        <v>3</v>
      </c>
      <c r="C31">
        <v>3</v>
      </c>
      <c r="D31" s="9">
        <f t="shared" si="0"/>
        <v>0.5</v>
      </c>
      <c r="F31">
        <v>2020</v>
      </c>
      <c r="G31" s="3">
        <v>6</v>
      </c>
      <c r="H31">
        <v>0</v>
      </c>
      <c r="I31" s="9">
        <f t="shared" si="1"/>
        <v>1</v>
      </c>
      <c r="K31" s="3">
        <v>2020</v>
      </c>
      <c r="L31" s="3">
        <v>12</v>
      </c>
      <c r="M31" s="3">
        <v>0</v>
      </c>
      <c r="N31" s="9">
        <f t="shared" si="3"/>
        <v>1</v>
      </c>
      <c r="P31" s="3">
        <v>2020</v>
      </c>
      <c r="Q31" s="3">
        <v>4</v>
      </c>
      <c r="R31" s="3">
        <v>0</v>
      </c>
      <c r="S31" s="9">
        <f t="shared" si="2"/>
        <v>1</v>
      </c>
    </row>
    <row r="32" spans="1:19" x14ac:dyDescent="0.3">
      <c r="A32">
        <v>2021</v>
      </c>
      <c r="B32" s="3">
        <v>3</v>
      </c>
      <c r="C32">
        <v>13</v>
      </c>
      <c r="D32" s="9">
        <f t="shared" si="0"/>
        <v>0.1875</v>
      </c>
      <c r="F32">
        <v>2021</v>
      </c>
      <c r="G32" s="3">
        <v>12</v>
      </c>
      <c r="H32">
        <v>8</v>
      </c>
      <c r="I32" s="9">
        <f t="shared" si="1"/>
        <v>0.6</v>
      </c>
      <c r="K32" s="3">
        <v>2021</v>
      </c>
      <c r="L32" s="3">
        <v>11</v>
      </c>
      <c r="M32" s="3">
        <v>4</v>
      </c>
      <c r="N32" s="9">
        <f t="shared" si="3"/>
        <v>0.73333333333333328</v>
      </c>
      <c r="P32" s="3">
        <v>2021</v>
      </c>
      <c r="Q32" s="3">
        <v>9</v>
      </c>
      <c r="R32" s="3">
        <v>0</v>
      </c>
      <c r="S32" s="9">
        <f t="shared" si="2"/>
        <v>1</v>
      </c>
    </row>
    <row r="33" spans="1:19" x14ac:dyDescent="0.3">
      <c r="A33">
        <v>2022</v>
      </c>
      <c r="B33" s="3">
        <v>5</v>
      </c>
      <c r="C33">
        <v>19</v>
      </c>
      <c r="D33" s="9">
        <f t="shared" si="0"/>
        <v>0.20833333333333334</v>
      </c>
      <c r="F33">
        <v>2022</v>
      </c>
      <c r="G33" s="3">
        <v>8</v>
      </c>
      <c r="H33">
        <v>7</v>
      </c>
      <c r="I33" s="9">
        <f t="shared" si="1"/>
        <v>0.53333333333333333</v>
      </c>
      <c r="K33" s="3">
        <v>2022</v>
      </c>
      <c r="L33" s="3">
        <v>14</v>
      </c>
      <c r="M33" s="3">
        <v>1</v>
      </c>
      <c r="N33" s="9">
        <f t="shared" si="3"/>
        <v>0.93333333333333335</v>
      </c>
      <c r="P33" s="3">
        <v>2022</v>
      </c>
      <c r="Q33" s="3">
        <v>10</v>
      </c>
      <c r="R33" s="3">
        <v>0</v>
      </c>
      <c r="S33" s="9">
        <f t="shared" si="2"/>
        <v>1</v>
      </c>
    </row>
    <row r="34" spans="1:19" x14ac:dyDescent="0.3">
      <c r="A34">
        <v>2023</v>
      </c>
      <c r="B34" s="3">
        <v>0</v>
      </c>
      <c r="C34">
        <v>19</v>
      </c>
      <c r="D34" s="9">
        <f t="shared" si="0"/>
        <v>0</v>
      </c>
      <c r="F34">
        <v>2023</v>
      </c>
      <c r="G34" s="3">
        <v>9</v>
      </c>
      <c r="H34">
        <v>6</v>
      </c>
      <c r="I34" s="9">
        <f t="shared" si="1"/>
        <v>0.6</v>
      </c>
      <c r="K34" s="3">
        <v>2023</v>
      </c>
      <c r="L34" s="3">
        <v>16</v>
      </c>
      <c r="M34" s="3">
        <v>0</v>
      </c>
      <c r="N34" s="9">
        <f t="shared" si="3"/>
        <v>1</v>
      </c>
      <c r="P34" s="3">
        <v>2023</v>
      </c>
      <c r="Q34" s="3">
        <v>3</v>
      </c>
      <c r="R34" s="3">
        <v>0</v>
      </c>
      <c r="S34" s="9">
        <f t="shared" si="2"/>
        <v>1</v>
      </c>
    </row>
    <row r="35" spans="1:19" x14ac:dyDescent="0.3">
      <c r="A35">
        <v>2024</v>
      </c>
      <c r="B35" s="3">
        <v>5</v>
      </c>
      <c r="C35">
        <v>13</v>
      </c>
      <c r="D35" s="9">
        <f t="shared" si="0"/>
        <v>0.27777777777777779</v>
      </c>
      <c r="F35">
        <v>2024</v>
      </c>
      <c r="G35" s="3">
        <v>6</v>
      </c>
      <c r="H35">
        <v>5</v>
      </c>
      <c r="I35" s="9">
        <f t="shared" si="1"/>
        <v>0.54545454545454541</v>
      </c>
      <c r="K35" s="3">
        <v>2024</v>
      </c>
      <c r="L35" s="3">
        <v>10</v>
      </c>
      <c r="M35" s="3">
        <v>2</v>
      </c>
      <c r="N35" s="9">
        <f t="shared" si="3"/>
        <v>0.83333333333333337</v>
      </c>
      <c r="P35" s="3">
        <v>2024</v>
      </c>
      <c r="Q35" s="3">
        <v>13</v>
      </c>
      <c r="R35" s="3">
        <v>0</v>
      </c>
      <c r="S35" s="9">
        <f t="shared" si="2"/>
        <v>1</v>
      </c>
    </row>
    <row r="36" spans="1:19" x14ac:dyDescent="0.3">
      <c r="A36" s="4" t="s">
        <v>4</v>
      </c>
      <c r="B36" s="5">
        <f>SUM(B3:B35)</f>
        <v>117</v>
      </c>
      <c r="C36" s="5">
        <f>SUM(C3:C35)</f>
        <v>520</v>
      </c>
      <c r="D36" s="10">
        <f t="shared" si="0"/>
        <v>0.18367346938775511</v>
      </c>
      <c r="E36" s="3"/>
      <c r="F36" s="4" t="s">
        <v>4</v>
      </c>
      <c r="G36" s="5">
        <f>SUM(G3:G35)</f>
        <v>354</v>
      </c>
      <c r="H36" s="5">
        <f>SUM(H3:H35)</f>
        <v>205</v>
      </c>
      <c r="I36" s="10">
        <f t="shared" si="1"/>
        <v>0.63327370304114494</v>
      </c>
      <c r="J36" s="3"/>
      <c r="K36" s="4" t="s">
        <v>4</v>
      </c>
      <c r="L36" s="5">
        <f>SUM(L3:L35)</f>
        <v>379</v>
      </c>
      <c r="M36" s="5">
        <f>SUM(M3:M35)</f>
        <v>48</v>
      </c>
      <c r="N36" s="10">
        <f t="shared" si="3"/>
        <v>0.88758782201405151</v>
      </c>
      <c r="O36" s="3"/>
      <c r="P36" s="4" t="s">
        <v>4</v>
      </c>
      <c r="Q36" s="5">
        <f>SUM(Q3:Q35)</f>
        <v>173</v>
      </c>
      <c r="R36" s="5">
        <f>SUM(R3:R35)</f>
        <v>4</v>
      </c>
      <c r="S36" s="10">
        <f t="shared" si="2"/>
        <v>0.97740112994350281</v>
      </c>
    </row>
    <row r="37" spans="1:19" x14ac:dyDescent="0.3">
      <c r="A37" s="12"/>
      <c r="B37" s="8"/>
      <c r="C37" s="8"/>
      <c r="D37" s="13"/>
      <c r="E37" s="3"/>
      <c r="F37" s="12"/>
      <c r="G37" s="8"/>
      <c r="H37" s="8"/>
      <c r="I37" s="13"/>
      <c r="J37" s="3"/>
      <c r="K37" s="12"/>
      <c r="L37" s="8"/>
      <c r="M37" s="8"/>
      <c r="N37" s="13"/>
      <c r="O37" s="3"/>
      <c r="P37" s="12"/>
      <c r="Q37" s="8"/>
      <c r="R37" s="8"/>
      <c r="S37" s="13"/>
    </row>
    <row r="38" spans="1:19" x14ac:dyDescent="0.3">
      <c r="A38" s="28" t="s">
        <v>54</v>
      </c>
      <c r="B38" s="28"/>
      <c r="C38" s="28"/>
      <c r="D38" s="28"/>
      <c r="F38" s="28" t="s">
        <v>55</v>
      </c>
      <c r="G38" s="28"/>
      <c r="H38" s="28"/>
      <c r="I38" s="28"/>
      <c r="K38" s="27" t="s">
        <v>56</v>
      </c>
      <c r="L38" s="27"/>
      <c r="M38" s="27"/>
      <c r="N38" s="27"/>
      <c r="P38" s="27" t="s">
        <v>57</v>
      </c>
      <c r="Q38" s="27"/>
      <c r="R38" s="27"/>
      <c r="S38" s="27"/>
    </row>
    <row r="39" spans="1:19" x14ac:dyDescent="0.3">
      <c r="A39" s="1" t="s">
        <v>1</v>
      </c>
      <c r="B39" s="1" t="s">
        <v>2</v>
      </c>
      <c r="C39" s="1" t="s">
        <v>3</v>
      </c>
      <c r="D39" s="1" t="s">
        <v>34</v>
      </c>
      <c r="F39" s="1" t="s">
        <v>1</v>
      </c>
      <c r="G39" s="1" t="s">
        <v>2</v>
      </c>
      <c r="H39" s="1" t="s">
        <v>3</v>
      </c>
      <c r="I39" s="1" t="s">
        <v>34</v>
      </c>
      <c r="K39" s="2" t="s">
        <v>1</v>
      </c>
      <c r="L39" s="2" t="s">
        <v>2</v>
      </c>
      <c r="M39" s="2" t="s">
        <v>3</v>
      </c>
      <c r="N39" s="1" t="s">
        <v>34</v>
      </c>
      <c r="P39" s="2" t="s">
        <v>1</v>
      </c>
      <c r="Q39" s="2" t="s">
        <v>2</v>
      </c>
      <c r="R39" s="2" t="s">
        <v>3</v>
      </c>
      <c r="S39" s="1" t="s">
        <v>34</v>
      </c>
    </row>
    <row r="40" spans="1:19" x14ac:dyDescent="0.3">
      <c r="A40">
        <v>1982</v>
      </c>
      <c r="B40" s="3">
        <v>1</v>
      </c>
      <c r="C40">
        <v>1</v>
      </c>
      <c r="D40" s="9">
        <f t="shared" ref="D40:D73" si="4">B40/(B40+C40)</f>
        <v>0.5</v>
      </c>
      <c r="F40">
        <v>1982</v>
      </c>
      <c r="G40" s="3">
        <v>1</v>
      </c>
      <c r="H40">
        <v>3</v>
      </c>
      <c r="I40" s="9">
        <f t="shared" ref="I40:I73" si="5">G40/(G40+H40)</f>
        <v>0.25</v>
      </c>
      <c r="K40">
        <v>1982</v>
      </c>
      <c r="L40" s="3">
        <v>0</v>
      </c>
      <c r="M40">
        <v>8</v>
      </c>
      <c r="N40" s="9">
        <f t="shared" ref="N40:N73" si="6">L40/(L40+M40)</f>
        <v>0</v>
      </c>
      <c r="P40">
        <v>1982</v>
      </c>
      <c r="Q40" s="3">
        <v>0</v>
      </c>
      <c r="R40">
        <v>6</v>
      </c>
      <c r="S40" s="9">
        <f>Q40/(Q40+R40)</f>
        <v>0</v>
      </c>
    </row>
    <row r="41" spans="1:19" x14ac:dyDescent="0.3">
      <c r="A41">
        <v>1983</v>
      </c>
      <c r="B41" s="3">
        <v>2</v>
      </c>
      <c r="C41">
        <v>3</v>
      </c>
      <c r="D41" s="9">
        <f t="shared" si="4"/>
        <v>0.4</v>
      </c>
      <c r="F41">
        <v>1983</v>
      </c>
      <c r="G41" s="3">
        <v>3</v>
      </c>
      <c r="H41">
        <v>6</v>
      </c>
      <c r="I41" s="9">
        <f t="shared" si="5"/>
        <v>0.33333333333333331</v>
      </c>
      <c r="K41">
        <v>1983</v>
      </c>
      <c r="L41" s="3">
        <v>1</v>
      </c>
      <c r="M41">
        <v>4</v>
      </c>
      <c r="N41" s="9">
        <f t="shared" si="6"/>
        <v>0.2</v>
      </c>
      <c r="P41">
        <v>1983</v>
      </c>
      <c r="Q41" s="3">
        <v>0</v>
      </c>
      <c r="R41">
        <v>0</v>
      </c>
      <c r="S41" s="9">
        <v>0</v>
      </c>
    </row>
    <row r="42" spans="1:19" x14ac:dyDescent="0.3">
      <c r="A42">
        <v>1984</v>
      </c>
      <c r="B42" s="3">
        <v>7</v>
      </c>
      <c r="C42">
        <v>6</v>
      </c>
      <c r="D42" s="9">
        <f t="shared" si="4"/>
        <v>0.53846153846153844</v>
      </c>
      <c r="F42">
        <v>1984</v>
      </c>
      <c r="G42" s="3">
        <v>2</v>
      </c>
      <c r="H42">
        <v>4</v>
      </c>
      <c r="I42" s="9">
        <f t="shared" si="5"/>
        <v>0.33333333333333331</v>
      </c>
      <c r="K42">
        <v>1984</v>
      </c>
      <c r="L42" s="3">
        <v>2</v>
      </c>
      <c r="M42">
        <v>7</v>
      </c>
      <c r="N42" s="9">
        <f t="shared" si="6"/>
        <v>0.22222222222222221</v>
      </c>
      <c r="P42">
        <v>1984</v>
      </c>
      <c r="Q42" s="3">
        <v>0</v>
      </c>
      <c r="R42">
        <v>3</v>
      </c>
      <c r="S42" s="9">
        <f t="shared" ref="S42:S48" si="7">Q42/(Q42+R42)</f>
        <v>0</v>
      </c>
    </row>
    <row r="43" spans="1:19" x14ac:dyDescent="0.3">
      <c r="A43">
        <v>1985</v>
      </c>
      <c r="B43" s="3">
        <v>22</v>
      </c>
      <c r="C43">
        <v>2</v>
      </c>
      <c r="D43" s="9">
        <f t="shared" si="4"/>
        <v>0.91666666666666663</v>
      </c>
      <c r="F43">
        <v>1985</v>
      </c>
      <c r="G43" s="3">
        <v>6</v>
      </c>
      <c r="H43">
        <v>8</v>
      </c>
      <c r="I43" s="9">
        <f t="shared" si="5"/>
        <v>0.42857142857142855</v>
      </c>
      <c r="K43">
        <v>1985</v>
      </c>
      <c r="L43" s="3">
        <v>0</v>
      </c>
      <c r="M43">
        <v>1</v>
      </c>
      <c r="N43" s="9">
        <f t="shared" si="6"/>
        <v>0</v>
      </c>
      <c r="P43">
        <v>1985</v>
      </c>
      <c r="Q43" s="3">
        <v>0</v>
      </c>
      <c r="R43">
        <v>1</v>
      </c>
      <c r="S43" s="9">
        <f t="shared" si="7"/>
        <v>0</v>
      </c>
    </row>
    <row r="44" spans="1:19" x14ac:dyDescent="0.3">
      <c r="A44">
        <v>1986</v>
      </c>
      <c r="B44" s="3">
        <v>22</v>
      </c>
      <c r="C44">
        <v>5</v>
      </c>
      <c r="D44" s="9">
        <f t="shared" si="4"/>
        <v>0.81481481481481477</v>
      </c>
      <c r="F44">
        <v>1986</v>
      </c>
      <c r="G44" s="3">
        <v>5</v>
      </c>
      <c r="H44">
        <v>3</v>
      </c>
      <c r="I44" s="9">
        <f t="shared" si="5"/>
        <v>0.625</v>
      </c>
      <c r="K44">
        <v>1986</v>
      </c>
      <c r="L44" s="3">
        <v>0</v>
      </c>
      <c r="M44">
        <v>2</v>
      </c>
      <c r="N44" s="9">
        <f t="shared" si="6"/>
        <v>0</v>
      </c>
      <c r="P44">
        <v>1986</v>
      </c>
      <c r="Q44" s="3">
        <v>0</v>
      </c>
      <c r="R44">
        <v>1</v>
      </c>
      <c r="S44" s="9">
        <f t="shared" si="7"/>
        <v>0</v>
      </c>
    </row>
    <row r="45" spans="1:19" x14ac:dyDescent="0.3">
      <c r="A45">
        <v>1997</v>
      </c>
      <c r="B45" s="3">
        <v>24</v>
      </c>
      <c r="C45">
        <v>6</v>
      </c>
      <c r="D45" s="9">
        <f t="shared" si="4"/>
        <v>0.8</v>
      </c>
      <c r="F45">
        <v>1997</v>
      </c>
      <c r="G45" s="3">
        <v>3</v>
      </c>
      <c r="H45">
        <v>13</v>
      </c>
      <c r="I45" s="9">
        <f t="shared" si="5"/>
        <v>0.1875</v>
      </c>
      <c r="K45">
        <v>1997</v>
      </c>
      <c r="L45" s="3">
        <v>2</v>
      </c>
      <c r="M45">
        <v>5</v>
      </c>
      <c r="N45" s="9">
        <f t="shared" si="6"/>
        <v>0.2857142857142857</v>
      </c>
      <c r="P45">
        <v>1997</v>
      </c>
      <c r="Q45" s="3">
        <v>0</v>
      </c>
      <c r="R45">
        <v>3</v>
      </c>
      <c r="S45" s="9">
        <f t="shared" si="7"/>
        <v>0</v>
      </c>
    </row>
    <row r="46" spans="1:19" x14ac:dyDescent="0.3">
      <c r="A46">
        <v>1998</v>
      </c>
      <c r="B46" s="3">
        <v>30</v>
      </c>
      <c r="C46">
        <v>9</v>
      </c>
      <c r="D46" s="9">
        <f t="shared" si="4"/>
        <v>0.76923076923076927</v>
      </c>
      <c r="F46">
        <v>1998</v>
      </c>
      <c r="G46" s="3">
        <v>6</v>
      </c>
      <c r="H46">
        <v>8</v>
      </c>
      <c r="I46" s="9">
        <f t="shared" si="5"/>
        <v>0.42857142857142855</v>
      </c>
      <c r="K46">
        <v>1998</v>
      </c>
      <c r="L46" s="3">
        <v>0</v>
      </c>
      <c r="M46">
        <v>3</v>
      </c>
      <c r="N46" s="9">
        <f t="shared" si="6"/>
        <v>0</v>
      </c>
      <c r="P46">
        <v>1998</v>
      </c>
      <c r="Q46" s="3">
        <v>0</v>
      </c>
      <c r="R46">
        <v>1</v>
      </c>
      <c r="S46" s="9">
        <f t="shared" si="7"/>
        <v>0</v>
      </c>
    </row>
    <row r="47" spans="1:19" x14ac:dyDescent="0.3">
      <c r="A47">
        <v>1999</v>
      </c>
      <c r="B47" s="3">
        <v>34</v>
      </c>
      <c r="C47">
        <v>4</v>
      </c>
      <c r="D47" s="9">
        <f t="shared" si="4"/>
        <v>0.89473684210526316</v>
      </c>
      <c r="F47">
        <v>1999</v>
      </c>
      <c r="G47" s="3">
        <v>3</v>
      </c>
      <c r="H47">
        <v>14</v>
      </c>
      <c r="I47" s="9">
        <f t="shared" si="5"/>
        <v>0.17647058823529413</v>
      </c>
      <c r="K47">
        <v>1999</v>
      </c>
      <c r="L47" s="3">
        <v>1</v>
      </c>
      <c r="M47">
        <v>10</v>
      </c>
      <c r="N47" s="9">
        <f t="shared" si="6"/>
        <v>9.0909090909090912E-2</v>
      </c>
      <c r="P47">
        <v>1999</v>
      </c>
      <c r="Q47" s="3">
        <v>0</v>
      </c>
      <c r="R47">
        <v>1</v>
      </c>
      <c r="S47" s="9">
        <f t="shared" si="7"/>
        <v>0</v>
      </c>
    </row>
    <row r="48" spans="1:19" x14ac:dyDescent="0.3">
      <c r="A48">
        <v>2000</v>
      </c>
      <c r="B48" s="3">
        <v>31</v>
      </c>
      <c r="C48">
        <v>7</v>
      </c>
      <c r="D48" s="9">
        <f t="shared" si="4"/>
        <v>0.81578947368421051</v>
      </c>
      <c r="F48">
        <v>2000</v>
      </c>
      <c r="G48" s="3">
        <v>12</v>
      </c>
      <c r="H48">
        <v>10</v>
      </c>
      <c r="I48" s="9">
        <f t="shared" si="5"/>
        <v>0.54545454545454541</v>
      </c>
      <c r="K48">
        <v>2000</v>
      </c>
      <c r="L48" s="3">
        <v>1</v>
      </c>
      <c r="M48">
        <v>8</v>
      </c>
      <c r="N48" s="9">
        <f t="shared" si="6"/>
        <v>0.1111111111111111</v>
      </c>
      <c r="P48">
        <v>2000</v>
      </c>
      <c r="Q48" s="3">
        <v>0</v>
      </c>
      <c r="R48">
        <v>2</v>
      </c>
      <c r="S48" s="9">
        <f t="shared" si="7"/>
        <v>0</v>
      </c>
    </row>
    <row r="49" spans="1:19" x14ac:dyDescent="0.3">
      <c r="A49">
        <v>2001</v>
      </c>
      <c r="B49" s="3">
        <v>27</v>
      </c>
      <c r="C49">
        <v>7</v>
      </c>
      <c r="D49" s="9">
        <f t="shared" si="4"/>
        <v>0.79411764705882348</v>
      </c>
      <c r="F49">
        <v>2001</v>
      </c>
      <c r="G49" s="3">
        <v>7</v>
      </c>
      <c r="H49">
        <v>10</v>
      </c>
      <c r="I49" s="9">
        <f t="shared" si="5"/>
        <v>0.41176470588235292</v>
      </c>
      <c r="K49">
        <v>2001</v>
      </c>
      <c r="L49" s="3">
        <v>2</v>
      </c>
      <c r="M49">
        <v>9</v>
      </c>
      <c r="N49" s="9">
        <f t="shared" si="6"/>
        <v>0.18181818181818182</v>
      </c>
      <c r="P49">
        <v>2001</v>
      </c>
      <c r="Q49" s="3">
        <v>0</v>
      </c>
      <c r="R49">
        <v>0</v>
      </c>
      <c r="S49" s="9">
        <v>0</v>
      </c>
    </row>
    <row r="50" spans="1:19" x14ac:dyDescent="0.3">
      <c r="A50">
        <v>2002</v>
      </c>
      <c r="B50" s="3">
        <v>27</v>
      </c>
      <c r="C50">
        <v>5</v>
      </c>
      <c r="D50" s="9">
        <f t="shared" si="4"/>
        <v>0.84375</v>
      </c>
      <c r="F50">
        <v>2002</v>
      </c>
      <c r="G50" s="3">
        <v>5</v>
      </c>
      <c r="H50">
        <v>10</v>
      </c>
      <c r="I50" s="9">
        <f t="shared" si="5"/>
        <v>0.33333333333333331</v>
      </c>
      <c r="K50">
        <v>2002</v>
      </c>
      <c r="L50" s="3">
        <v>3</v>
      </c>
      <c r="M50">
        <v>12</v>
      </c>
      <c r="N50" s="9">
        <f t="shared" si="6"/>
        <v>0.2</v>
      </c>
      <c r="P50">
        <v>2002</v>
      </c>
      <c r="Q50" s="3">
        <v>1</v>
      </c>
      <c r="R50">
        <v>4</v>
      </c>
      <c r="S50" s="9">
        <f t="shared" ref="S50:S55" si="8">Q50/(Q50+R50)</f>
        <v>0.2</v>
      </c>
    </row>
    <row r="51" spans="1:19" x14ac:dyDescent="0.3">
      <c r="A51">
        <v>2003</v>
      </c>
      <c r="B51" s="3">
        <v>24</v>
      </c>
      <c r="C51">
        <v>1</v>
      </c>
      <c r="D51" s="9">
        <f t="shared" si="4"/>
        <v>0.96</v>
      </c>
      <c r="F51">
        <v>2003</v>
      </c>
      <c r="G51" s="3">
        <v>7</v>
      </c>
      <c r="H51">
        <v>9</v>
      </c>
      <c r="I51" s="9">
        <f t="shared" si="5"/>
        <v>0.4375</v>
      </c>
      <c r="K51" s="3">
        <v>2003</v>
      </c>
      <c r="L51" s="3">
        <v>3</v>
      </c>
      <c r="M51" s="3">
        <v>16</v>
      </c>
      <c r="N51" s="9">
        <f t="shared" si="6"/>
        <v>0.15789473684210525</v>
      </c>
      <c r="P51" s="3">
        <v>2003</v>
      </c>
      <c r="Q51" s="3">
        <v>0</v>
      </c>
      <c r="R51" s="3">
        <v>4</v>
      </c>
      <c r="S51" s="9">
        <f t="shared" si="8"/>
        <v>0</v>
      </c>
    </row>
    <row r="52" spans="1:19" x14ac:dyDescent="0.3">
      <c r="A52">
        <v>2004</v>
      </c>
      <c r="B52" s="3">
        <v>30</v>
      </c>
      <c r="C52">
        <v>4</v>
      </c>
      <c r="D52" s="9">
        <f t="shared" si="4"/>
        <v>0.88235294117647056</v>
      </c>
      <c r="F52">
        <v>2004</v>
      </c>
      <c r="G52" s="3">
        <v>7</v>
      </c>
      <c r="H52">
        <v>11</v>
      </c>
      <c r="I52" s="9">
        <f t="shared" si="5"/>
        <v>0.3888888888888889</v>
      </c>
      <c r="K52" s="3">
        <v>2004</v>
      </c>
      <c r="L52" s="3">
        <v>2</v>
      </c>
      <c r="M52" s="3">
        <v>8</v>
      </c>
      <c r="N52" s="9">
        <f t="shared" si="6"/>
        <v>0.2</v>
      </c>
      <c r="P52" s="3">
        <v>2004</v>
      </c>
      <c r="Q52" s="3">
        <v>0</v>
      </c>
      <c r="R52" s="3">
        <v>3</v>
      </c>
      <c r="S52" s="9">
        <f t="shared" si="8"/>
        <v>0</v>
      </c>
    </row>
    <row r="53" spans="1:19" x14ac:dyDescent="0.3">
      <c r="A53">
        <v>2005</v>
      </c>
      <c r="B53" s="3">
        <v>26</v>
      </c>
      <c r="C53">
        <v>5</v>
      </c>
      <c r="D53" s="9">
        <f t="shared" si="4"/>
        <v>0.83870967741935487</v>
      </c>
      <c r="F53">
        <v>2005</v>
      </c>
      <c r="G53" s="3">
        <v>6</v>
      </c>
      <c r="H53">
        <v>10</v>
      </c>
      <c r="I53" s="9">
        <f t="shared" si="5"/>
        <v>0.375</v>
      </c>
      <c r="K53" s="3">
        <v>2005</v>
      </c>
      <c r="L53" s="3">
        <v>2</v>
      </c>
      <c r="M53" s="3">
        <v>12</v>
      </c>
      <c r="N53" s="9">
        <f t="shared" si="6"/>
        <v>0.14285714285714285</v>
      </c>
      <c r="P53" s="3">
        <v>2005</v>
      </c>
      <c r="Q53" s="3">
        <v>1</v>
      </c>
      <c r="R53" s="3">
        <v>4</v>
      </c>
      <c r="S53" s="9">
        <f t="shared" si="8"/>
        <v>0.2</v>
      </c>
    </row>
    <row r="54" spans="1:19" x14ac:dyDescent="0.3">
      <c r="A54">
        <v>2006</v>
      </c>
      <c r="B54" s="3">
        <v>28</v>
      </c>
      <c r="C54">
        <v>8</v>
      </c>
      <c r="D54" s="9">
        <f t="shared" si="4"/>
        <v>0.77777777777777779</v>
      </c>
      <c r="F54">
        <v>2006</v>
      </c>
      <c r="G54" s="3">
        <v>5</v>
      </c>
      <c r="H54">
        <v>10</v>
      </c>
      <c r="I54" s="9">
        <f t="shared" si="5"/>
        <v>0.33333333333333331</v>
      </c>
      <c r="K54" s="3">
        <v>2006</v>
      </c>
      <c r="L54" s="3">
        <v>0</v>
      </c>
      <c r="M54" s="3">
        <v>9</v>
      </c>
      <c r="N54" s="9">
        <f t="shared" si="6"/>
        <v>0</v>
      </c>
      <c r="P54" s="3">
        <v>2006</v>
      </c>
      <c r="Q54" s="3">
        <v>0</v>
      </c>
      <c r="R54" s="3">
        <v>1</v>
      </c>
      <c r="S54" s="9">
        <f t="shared" si="8"/>
        <v>0</v>
      </c>
    </row>
    <row r="55" spans="1:19" x14ac:dyDescent="0.3">
      <c r="A55">
        <v>2007</v>
      </c>
      <c r="B55" s="3">
        <v>23</v>
      </c>
      <c r="C55">
        <v>4</v>
      </c>
      <c r="D55" s="9">
        <f t="shared" si="4"/>
        <v>0.85185185185185186</v>
      </c>
      <c r="F55">
        <v>2007</v>
      </c>
      <c r="G55" s="3">
        <v>8</v>
      </c>
      <c r="H55">
        <v>13</v>
      </c>
      <c r="I55" s="9">
        <f t="shared" si="5"/>
        <v>0.38095238095238093</v>
      </c>
      <c r="K55" s="3">
        <v>2007</v>
      </c>
      <c r="L55" s="3">
        <v>4</v>
      </c>
      <c r="M55" s="3">
        <v>6</v>
      </c>
      <c r="N55" s="9">
        <f t="shared" si="6"/>
        <v>0.4</v>
      </c>
      <c r="P55" s="3">
        <v>2007</v>
      </c>
      <c r="Q55" s="3">
        <v>0</v>
      </c>
      <c r="R55" s="3">
        <v>4</v>
      </c>
      <c r="S55" s="9">
        <f t="shared" si="8"/>
        <v>0</v>
      </c>
    </row>
    <row r="56" spans="1:19" x14ac:dyDescent="0.3">
      <c r="A56">
        <v>2008</v>
      </c>
      <c r="B56" s="3">
        <v>31</v>
      </c>
      <c r="C56">
        <v>6</v>
      </c>
      <c r="D56" s="9">
        <f t="shared" si="4"/>
        <v>0.83783783783783783</v>
      </c>
      <c r="F56">
        <v>2008</v>
      </c>
      <c r="G56" s="3">
        <v>10</v>
      </c>
      <c r="H56">
        <v>9</v>
      </c>
      <c r="I56" s="9">
        <f t="shared" si="5"/>
        <v>0.52631578947368418</v>
      </c>
      <c r="K56" s="3">
        <v>2008</v>
      </c>
      <c r="L56" s="3">
        <v>0</v>
      </c>
      <c r="M56" s="3">
        <v>7</v>
      </c>
      <c r="N56" s="9">
        <f t="shared" si="6"/>
        <v>0</v>
      </c>
      <c r="P56" s="3">
        <v>2008</v>
      </c>
      <c r="Q56" s="3">
        <v>0</v>
      </c>
      <c r="R56" s="3">
        <v>0</v>
      </c>
      <c r="S56" s="9">
        <v>0</v>
      </c>
    </row>
    <row r="57" spans="1:19" x14ac:dyDescent="0.3">
      <c r="A57">
        <v>2009</v>
      </c>
      <c r="B57" s="3">
        <v>18</v>
      </c>
      <c r="C57">
        <v>2</v>
      </c>
      <c r="D57" s="9">
        <f t="shared" si="4"/>
        <v>0.9</v>
      </c>
      <c r="F57">
        <v>2009</v>
      </c>
      <c r="G57" s="3">
        <v>7</v>
      </c>
      <c r="H57">
        <v>11</v>
      </c>
      <c r="I57" s="9">
        <f t="shared" si="5"/>
        <v>0.3888888888888889</v>
      </c>
      <c r="K57" s="3">
        <v>2009</v>
      </c>
      <c r="L57" s="3">
        <v>2</v>
      </c>
      <c r="M57" s="3">
        <v>12</v>
      </c>
      <c r="N57" s="9">
        <f t="shared" si="6"/>
        <v>0.14285714285714285</v>
      </c>
      <c r="P57" s="3">
        <v>2009</v>
      </c>
      <c r="Q57" s="3">
        <v>1</v>
      </c>
      <c r="R57" s="3">
        <v>3</v>
      </c>
      <c r="S57" s="9">
        <f t="shared" ref="S57:S65" si="9">Q57/(Q57+R57)</f>
        <v>0.25</v>
      </c>
    </row>
    <row r="58" spans="1:19" x14ac:dyDescent="0.3">
      <c r="A58">
        <v>2010</v>
      </c>
      <c r="B58" s="3">
        <v>16</v>
      </c>
      <c r="C58">
        <v>3</v>
      </c>
      <c r="D58" s="9">
        <f t="shared" si="4"/>
        <v>0.84210526315789469</v>
      </c>
      <c r="F58">
        <v>2010</v>
      </c>
      <c r="G58" s="3">
        <v>8</v>
      </c>
      <c r="H58">
        <v>4</v>
      </c>
      <c r="I58" s="9">
        <f t="shared" si="5"/>
        <v>0.66666666666666663</v>
      </c>
      <c r="K58" s="3">
        <v>2010</v>
      </c>
      <c r="L58" s="3">
        <v>2</v>
      </c>
      <c r="M58" s="3">
        <v>15</v>
      </c>
      <c r="N58" s="9">
        <f t="shared" si="6"/>
        <v>0.11764705882352941</v>
      </c>
      <c r="P58" s="3">
        <v>2010</v>
      </c>
      <c r="Q58" s="3">
        <v>0</v>
      </c>
      <c r="R58" s="3">
        <v>7</v>
      </c>
      <c r="S58" s="9">
        <f t="shared" si="9"/>
        <v>0</v>
      </c>
    </row>
    <row r="59" spans="1:19" x14ac:dyDescent="0.3">
      <c r="A59">
        <v>2011</v>
      </c>
      <c r="B59" s="3">
        <v>14</v>
      </c>
      <c r="C59">
        <v>1</v>
      </c>
      <c r="D59" s="9">
        <f t="shared" si="4"/>
        <v>0.93333333333333335</v>
      </c>
      <c r="F59">
        <v>2011</v>
      </c>
      <c r="G59" s="3">
        <v>6</v>
      </c>
      <c r="H59">
        <v>11</v>
      </c>
      <c r="I59" s="9">
        <f t="shared" si="5"/>
        <v>0.35294117647058826</v>
      </c>
      <c r="K59" s="3">
        <v>2011</v>
      </c>
      <c r="L59" s="3">
        <v>4</v>
      </c>
      <c r="M59" s="3">
        <v>12</v>
      </c>
      <c r="N59" s="9">
        <f t="shared" si="6"/>
        <v>0.25</v>
      </c>
      <c r="P59" s="3">
        <v>2011</v>
      </c>
      <c r="Q59" s="3">
        <v>0</v>
      </c>
      <c r="R59" s="3">
        <v>8</v>
      </c>
      <c r="S59" s="9">
        <f t="shared" si="9"/>
        <v>0</v>
      </c>
    </row>
    <row r="60" spans="1:19" x14ac:dyDescent="0.3">
      <c r="A60">
        <v>2012</v>
      </c>
      <c r="B60" s="3">
        <v>20</v>
      </c>
      <c r="C60">
        <v>5</v>
      </c>
      <c r="D60" s="9">
        <f t="shared" si="4"/>
        <v>0.8</v>
      </c>
      <c r="F60">
        <v>2012</v>
      </c>
      <c r="G60" s="3">
        <v>11</v>
      </c>
      <c r="H60">
        <v>11</v>
      </c>
      <c r="I60" s="9">
        <f t="shared" si="5"/>
        <v>0.5</v>
      </c>
      <c r="K60" s="3">
        <v>2012</v>
      </c>
      <c r="L60" s="3">
        <v>2</v>
      </c>
      <c r="M60" s="3">
        <v>5</v>
      </c>
      <c r="N60" s="9">
        <f t="shared" si="6"/>
        <v>0.2857142857142857</v>
      </c>
      <c r="P60" s="3">
        <v>2012</v>
      </c>
      <c r="Q60" s="3">
        <v>0</v>
      </c>
      <c r="R60" s="3">
        <v>3</v>
      </c>
      <c r="S60" s="9">
        <f t="shared" si="9"/>
        <v>0</v>
      </c>
    </row>
    <row r="61" spans="1:19" x14ac:dyDescent="0.3">
      <c r="A61">
        <v>2013</v>
      </c>
      <c r="B61" s="3">
        <v>26</v>
      </c>
      <c r="C61">
        <v>2</v>
      </c>
      <c r="D61" s="9">
        <f t="shared" si="4"/>
        <v>0.9285714285714286</v>
      </c>
      <c r="F61">
        <v>2013</v>
      </c>
      <c r="G61" s="3">
        <v>7</v>
      </c>
      <c r="H61">
        <v>11</v>
      </c>
      <c r="I61" s="9">
        <f t="shared" si="5"/>
        <v>0.3888888888888889</v>
      </c>
      <c r="K61" s="3">
        <v>2013</v>
      </c>
      <c r="L61" s="3">
        <v>0</v>
      </c>
      <c r="M61" s="3">
        <v>9</v>
      </c>
      <c r="N61" s="9">
        <f t="shared" si="6"/>
        <v>0</v>
      </c>
      <c r="P61" s="3">
        <v>2013</v>
      </c>
      <c r="Q61" s="3">
        <v>0</v>
      </c>
      <c r="R61" s="3">
        <v>2</v>
      </c>
      <c r="S61" s="9">
        <f t="shared" si="9"/>
        <v>0</v>
      </c>
    </row>
    <row r="62" spans="1:19" x14ac:dyDescent="0.3">
      <c r="A62">
        <v>2014</v>
      </c>
      <c r="B62" s="3">
        <v>31</v>
      </c>
      <c r="C62">
        <v>4</v>
      </c>
      <c r="D62" s="9">
        <f t="shared" si="4"/>
        <v>0.88571428571428568</v>
      </c>
      <c r="F62">
        <v>2014</v>
      </c>
      <c r="G62" s="3">
        <v>5</v>
      </c>
      <c r="H62">
        <v>8</v>
      </c>
      <c r="I62" s="9">
        <f t="shared" si="5"/>
        <v>0.38461538461538464</v>
      </c>
      <c r="K62" s="3">
        <v>2014</v>
      </c>
      <c r="L62" s="3">
        <v>3</v>
      </c>
      <c r="M62" s="3">
        <v>6</v>
      </c>
      <c r="N62" s="9">
        <f t="shared" si="6"/>
        <v>0.33333333333333331</v>
      </c>
      <c r="P62" s="3">
        <v>2014</v>
      </c>
      <c r="Q62" s="3">
        <v>0</v>
      </c>
      <c r="R62" s="3">
        <v>3</v>
      </c>
      <c r="S62" s="9">
        <f t="shared" si="9"/>
        <v>0</v>
      </c>
    </row>
    <row r="63" spans="1:19" x14ac:dyDescent="0.3">
      <c r="A63">
        <v>2015</v>
      </c>
      <c r="B63" s="3">
        <v>19</v>
      </c>
      <c r="C63">
        <v>1</v>
      </c>
      <c r="D63" s="9">
        <f t="shared" si="4"/>
        <v>0.95</v>
      </c>
      <c r="F63">
        <v>2015</v>
      </c>
      <c r="G63" s="3">
        <v>12</v>
      </c>
      <c r="H63">
        <v>8</v>
      </c>
      <c r="I63" s="9">
        <f t="shared" si="5"/>
        <v>0.6</v>
      </c>
      <c r="K63" s="3">
        <v>2015</v>
      </c>
      <c r="L63" s="3">
        <v>5</v>
      </c>
      <c r="M63" s="3">
        <v>7</v>
      </c>
      <c r="N63" s="9">
        <f t="shared" si="6"/>
        <v>0.41666666666666669</v>
      </c>
      <c r="P63" s="3">
        <v>2015</v>
      </c>
      <c r="Q63" s="3">
        <v>0</v>
      </c>
      <c r="R63" s="3">
        <v>5</v>
      </c>
      <c r="S63" s="9">
        <f t="shared" si="9"/>
        <v>0</v>
      </c>
    </row>
    <row r="64" spans="1:19" x14ac:dyDescent="0.3">
      <c r="A64">
        <v>2016</v>
      </c>
      <c r="B64" s="3">
        <v>22</v>
      </c>
      <c r="C64">
        <v>6</v>
      </c>
      <c r="D64" s="9">
        <f t="shared" si="4"/>
        <v>0.7857142857142857</v>
      </c>
      <c r="F64">
        <v>2016</v>
      </c>
      <c r="G64" s="3">
        <v>4</v>
      </c>
      <c r="H64">
        <v>11</v>
      </c>
      <c r="I64" s="9">
        <f t="shared" si="5"/>
        <v>0.26666666666666666</v>
      </c>
      <c r="K64" s="3">
        <v>2016</v>
      </c>
      <c r="L64" s="3">
        <v>0</v>
      </c>
      <c r="M64" s="3">
        <v>12</v>
      </c>
      <c r="N64" s="9">
        <f t="shared" si="6"/>
        <v>0</v>
      </c>
      <c r="P64" s="3">
        <v>2016</v>
      </c>
      <c r="Q64" s="3">
        <v>0</v>
      </c>
      <c r="R64" s="3">
        <v>2</v>
      </c>
      <c r="S64" s="9">
        <f t="shared" si="9"/>
        <v>0</v>
      </c>
    </row>
    <row r="65" spans="1:19" x14ac:dyDescent="0.3">
      <c r="A65">
        <v>2017</v>
      </c>
      <c r="B65" s="3">
        <v>27</v>
      </c>
      <c r="C65">
        <v>4</v>
      </c>
      <c r="D65" s="9">
        <f t="shared" si="4"/>
        <v>0.87096774193548387</v>
      </c>
      <c r="F65">
        <v>2017</v>
      </c>
      <c r="G65" s="3">
        <v>9</v>
      </c>
      <c r="H65">
        <v>9</v>
      </c>
      <c r="I65" s="9">
        <f t="shared" si="5"/>
        <v>0.5</v>
      </c>
      <c r="K65" s="3">
        <v>2017</v>
      </c>
      <c r="L65" s="3">
        <v>0</v>
      </c>
      <c r="M65" s="3">
        <v>7</v>
      </c>
      <c r="N65" s="9">
        <f t="shared" si="6"/>
        <v>0</v>
      </c>
      <c r="P65" s="3">
        <v>2017</v>
      </c>
      <c r="Q65" s="3">
        <v>0</v>
      </c>
      <c r="R65" s="3">
        <v>2</v>
      </c>
      <c r="S65" s="9">
        <f t="shared" si="9"/>
        <v>0</v>
      </c>
    </row>
    <row r="66" spans="1:19" x14ac:dyDescent="0.3">
      <c r="A66">
        <v>2018</v>
      </c>
      <c r="B66" s="3">
        <v>27</v>
      </c>
      <c r="C66">
        <v>1</v>
      </c>
      <c r="D66" s="9">
        <f t="shared" si="4"/>
        <v>0.9642857142857143</v>
      </c>
      <c r="F66">
        <v>2018</v>
      </c>
      <c r="G66" s="3">
        <v>11</v>
      </c>
      <c r="H66">
        <v>13</v>
      </c>
      <c r="I66" s="9">
        <f t="shared" si="5"/>
        <v>0.45833333333333331</v>
      </c>
      <c r="K66" s="3">
        <v>2018</v>
      </c>
      <c r="L66" s="3">
        <v>0</v>
      </c>
      <c r="M66" s="3">
        <v>9</v>
      </c>
      <c r="N66" s="9">
        <f t="shared" si="6"/>
        <v>0</v>
      </c>
      <c r="P66" s="3">
        <v>2018</v>
      </c>
      <c r="Q66" s="3">
        <v>0</v>
      </c>
      <c r="R66" s="3">
        <v>0</v>
      </c>
      <c r="S66" s="9">
        <v>0</v>
      </c>
    </row>
    <row r="67" spans="1:19" x14ac:dyDescent="0.3">
      <c r="A67">
        <v>2019</v>
      </c>
      <c r="B67" s="3">
        <v>16</v>
      </c>
      <c r="C67">
        <v>2</v>
      </c>
      <c r="D67" s="9">
        <f t="shared" si="4"/>
        <v>0.88888888888888884</v>
      </c>
      <c r="F67">
        <v>2019</v>
      </c>
      <c r="G67" s="3">
        <v>16</v>
      </c>
      <c r="H67">
        <v>7</v>
      </c>
      <c r="I67" s="9">
        <f t="shared" si="5"/>
        <v>0.69565217391304346</v>
      </c>
      <c r="K67" s="3">
        <v>2019</v>
      </c>
      <c r="L67" s="3">
        <v>3</v>
      </c>
      <c r="M67" s="3">
        <v>11</v>
      </c>
      <c r="N67" s="9">
        <f t="shared" si="6"/>
        <v>0.21428571428571427</v>
      </c>
      <c r="P67" s="3">
        <v>2019</v>
      </c>
      <c r="Q67" s="3">
        <v>0</v>
      </c>
      <c r="R67" s="3">
        <v>3</v>
      </c>
      <c r="S67" s="9">
        <f>Q67/(Q67+R67)</f>
        <v>0</v>
      </c>
    </row>
    <row r="68" spans="1:19" x14ac:dyDescent="0.3">
      <c r="A68">
        <v>2020</v>
      </c>
      <c r="B68" s="3">
        <v>20</v>
      </c>
      <c r="C68">
        <v>1</v>
      </c>
      <c r="D68" s="9">
        <f t="shared" si="4"/>
        <v>0.95238095238095233</v>
      </c>
      <c r="F68">
        <v>2020</v>
      </c>
      <c r="G68" s="3">
        <v>4</v>
      </c>
      <c r="H68">
        <v>0</v>
      </c>
      <c r="I68" s="9">
        <f t="shared" si="5"/>
        <v>1</v>
      </c>
      <c r="K68" s="3">
        <v>2020</v>
      </c>
      <c r="L68" s="3">
        <v>1</v>
      </c>
      <c r="M68" s="3">
        <v>2</v>
      </c>
      <c r="N68" s="9">
        <f t="shared" si="6"/>
        <v>0.33333333333333331</v>
      </c>
      <c r="P68" s="3">
        <v>2020</v>
      </c>
      <c r="Q68" s="3">
        <v>0</v>
      </c>
      <c r="R68" s="3">
        <v>0</v>
      </c>
      <c r="S68" s="9">
        <v>0</v>
      </c>
    </row>
    <row r="69" spans="1:19" x14ac:dyDescent="0.3">
      <c r="A69">
        <v>2021</v>
      </c>
      <c r="B69" s="3">
        <v>3</v>
      </c>
      <c r="C69">
        <v>13</v>
      </c>
      <c r="D69" s="9">
        <f t="shared" si="4"/>
        <v>0.1875</v>
      </c>
      <c r="F69">
        <v>2021</v>
      </c>
      <c r="G69" s="3">
        <v>9</v>
      </c>
      <c r="H69">
        <v>6</v>
      </c>
      <c r="I69" s="9">
        <f t="shared" si="5"/>
        <v>0.6</v>
      </c>
      <c r="K69" s="3">
        <v>2021</v>
      </c>
      <c r="L69" s="3">
        <v>11</v>
      </c>
      <c r="M69" s="3">
        <v>4</v>
      </c>
      <c r="N69" s="9">
        <f t="shared" si="6"/>
        <v>0.73333333333333328</v>
      </c>
      <c r="P69" s="3">
        <v>2021</v>
      </c>
      <c r="Q69" s="3">
        <v>0</v>
      </c>
      <c r="R69" s="3">
        <v>3</v>
      </c>
      <c r="S69" s="9">
        <f t="shared" ref="S69:S72" si="10">Q69/(Q69+R69)</f>
        <v>0</v>
      </c>
    </row>
    <row r="70" spans="1:19" x14ac:dyDescent="0.3">
      <c r="A70">
        <v>2022</v>
      </c>
      <c r="B70" s="3">
        <v>23</v>
      </c>
      <c r="C70">
        <v>3</v>
      </c>
      <c r="D70" s="9">
        <f t="shared" si="4"/>
        <v>0.88461538461538458</v>
      </c>
      <c r="F70">
        <v>2022</v>
      </c>
      <c r="G70" s="3">
        <v>12</v>
      </c>
      <c r="H70">
        <v>11</v>
      </c>
      <c r="I70" s="9">
        <f t="shared" si="5"/>
        <v>0.52173913043478259</v>
      </c>
      <c r="K70" s="3">
        <v>2022</v>
      </c>
      <c r="L70" s="3">
        <v>1</v>
      </c>
      <c r="M70" s="3">
        <v>12</v>
      </c>
      <c r="N70" s="9">
        <f t="shared" si="6"/>
        <v>7.6923076923076927E-2</v>
      </c>
      <c r="P70" s="3">
        <v>2022</v>
      </c>
      <c r="Q70" s="3">
        <v>1</v>
      </c>
      <c r="R70" s="3">
        <v>1</v>
      </c>
      <c r="S70" s="9">
        <f t="shared" si="10"/>
        <v>0.5</v>
      </c>
    </row>
    <row r="71" spans="1:19" x14ac:dyDescent="0.3">
      <c r="A71">
        <v>2023</v>
      </c>
      <c r="B71" s="3">
        <v>14</v>
      </c>
      <c r="C71">
        <v>5</v>
      </c>
      <c r="D71" s="9">
        <f t="shared" si="4"/>
        <v>0.73684210526315785</v>
      </c>
      <c r="F71">
        <v>2023</v>
      </c>
      <c r="G71" s="3">
        <v>13</v>
      </c>
      <c r="H71">
        <v>10</v>
      </c>
      <c r="I71" s="9">
        <f t="shared" si="5"/>
        <v>0.56521739130434778</v>
      </c>
      <c r="K71" s="3">
        <v>2023</v>
      </c>
      <c r="L71" s="3">
        <v>1</v>
      </c>
      <c r="M71" s="3">
        <v>7</v>
      </c>
      <c r="N71" s="9">
        <f t="shared" si="6"/>
        <v>0.125</v>
      </c>
      <c r="P71" s="3">
        <v>2023</v>
      </c>
      <c r="Q71" s="3">
        <v>0</v>
      </c>
      <c r="R71" s="3">
        <v>3</v>
      </c>
      <c r="S71" s="9">
        <f t="shared" si="10"/>
        <v>0</v>
      </c>
    </row>
    <row r="72" spans="1:19" x14ac:dyDescent="0.3">
      <c r="A72">
        <v>2024</v>
      </c>
      <c r="B72" s="3">
        <v>28</v>
      </c>
      <c r="C72">
        <v>3</v>
      </c>
      <c r="D72" s="9">
        <f t="shared" si="4"/>
        <v>0.90322580645161288</v>
      </c>
      <c r="F72">
        <v>2024</v>
      </c>
      <c r="G72" s="3">
        <v>4</v>
      </c>
      <c r="H72">
        <v>7</v>
      </c>
      <c r="I72" s="9">
        <f t="shared" si="5"/>
        <v>0.36363636363636365</v>
      </c>
      <c r="K72" s="3">
        <v>2024</v>
      </c>
      <c r="L72" s="3">
        <v>1</v>
      </c>
      <c r="M72" s="3">
        <v>9</v>
      </c>
      <c r="N72" s="9">
        <f t="shared" si="6"/>
        <v>0.1</v>
      </c>
      <c r="P72" s="3">
        <v>2024</v>
      </c>
      <c r="Q72" s="3">
        <v>1</v>
      </c>
      <c r="R72" s="3">
        <v>1</v>
      </c>
      <c r="S72" s="9">
        <f t="shared" si="10"/>
        <v>0.5</v>
      </c>
    </row>
    <row r="73" spans="1:19" x14ac:dyDescent="0.3">
      <c r="A73" s="4" t="s">
        <v>4</v>
      </c>
      <c r="B73" s="5">
        <f>SUM(B40:B72)</f>
        <v>713</v>
      </c>
      <c r="C73" s="5">
        <f>SUM(C40:C72)</f>
        <v>139</v>
      </c>
      <c r="D73" s="10">
        <f t="shared" si="4"/>
        <v>0.83685446009389675</v>
      </c>
      <c r="E73" s="3"/>
      <c r="F73" s="4" t="s">
        <v>4</v>
      </c>
      <c r="G73" s="5">
        <f>SUM(G40:G72)</f>
        <v>234</v>
      </c>
      <c r="H73" s="5">
        <f>SUM(H40:H72)</f>
        <v>289</v>
      </c>
      <c r="I73" s="10">
        <f t="shared" si="5"/>
        <v>0.44741873804971322</v>
      </c>
      <c r="J73" s="3"/>
      <c r="K73" s="4" t="s">
        <v>4</v>
      </c>
      <c r="L73" s="5">
        <f>SUM(L40:L72)</f>
        <v>59</v>
      </c>
      <c r="M73" s="5">
        <f>SUM(M40:M72)</f>
        <v>266</v>
      </c>
      <c r="N73" s="10">
        <f t="shared" si="6"/>
        <v>0.18153846153846154</v>
      </c>
      <c r="O73" s="3"/>
      <c r="P73" s="4" t="s">
        <v>4</v>
      </c>
      <c r="Q73" s="5">
        <f>SUM(Q40:Q72)</f>
        <v>5</v>
      </c>
      <c r="R73" s="5">
        <f>SUM(R40:R72)</f>
        <v>84</v>
      </c>
      <c r="S73" s="10">
        <f>Q73/(Q73+R73)</f>
        <v>5.6179775280898875E-2</v>
      </c>
    </row>
    <row r="74" spans="1:19" x14ac:dyDescent="0.3">
      <c r="A74" s="12"/>
      <c r="B74" s="8"/>
      <c r="C74" s="8"/>
      <c r="D74" s="13"/>
      <c r="E74" s="3"/>
      <c r="F74" s="12"/>
      <c r="G74" s="8"/>
      <c r="H74" s="8"/>
      <c r="I74" s="13"/>
      <c r="J74" s="3"/>
      <c r="K74" s="12"/>
      <c r="L74" s="8"/>
      <c r="M74" s="8"/>
      <c r="N74" s="13"/>
      <c r="O74" s="3"/>
      <c r="P74" s="12"/>
      <c r="Q74" s="8"/>
      <c r="R74" s="8"/>
      <c r="S74" s="13"/>
    </row>
    <row r="75" spans="1:19" x14ac:dyDescent="0.3">
      <c r="A75" s="28" t="s">
        <v>14</v>
      </c>
      <c r="B75" s="28"/>
      <c r="C75" s="28"/>
      <c r="D75" s="28"/>
      <c r="F75" s="28" t="s">
        <v>15</v>
      </c>
      <c r="G75" s="28"/>
      <c r="H75" s="28"/>
      <c r="I75" s="28"/>
      <c r="K75" s="28" t="s">
        <v>12</v>
      </c>
      <c r="L75" s="28"/>
      <c r="M75" s="28"/>
      <c r="N75" s="28"/>
      <c r="P75" s="28" t="s">
        <v>13</v>
      </c>
      <c r="Q75" s="28"/>
      <c r="R75" s="28"/>
      <c r="S75" s="28"/>
    </row>
    <row r="76" spans="1:19" x14ac:dyDescent="0.3">
      <c r="A76" s="1" t="s">
        <v>1</v>
      </c>
      <c r="B76" s="1" t="s">
        <v>2</v>
      </c>
      <c r="C76" s="1" t="s">
        <v>3</v>
      </c>
      <c r="D76" s="1" t="s">
        <v>34</v>
      </c>
      <c r="F76" s="1" t="s">
        <v>1</v>
      </c>
      <c r="G76" s="1" t="s">
        <v>2</v>
      </c>
      <c r="H76" s="1" t="s">
        <v>3</v>
      </c>
      <c r="I76" s="1" t="s">
        <v>34</v>
      </c>
      <c r="K76" s="2" t="s">
        <v>1</v>
      </c>
      <c r="L76" s="2" t="s">
        <v>2</v>
      </c>
      <c r="M76" s="2" t="s">
        <v>3</v>
      </c>
      <c r="N76" s="1" t="s">
        <v>34</v>
      </c>
      <c r="P76" s="2" t="s">
        <v>1</v>
      </c>
      <c r="Q76" s="2" t="s">
        <v>2</v>
      </c>
      <c r="R76" s="2" t="s">
        <v>3</v>
      </c>
      <c r="S76" s="1" t="s">
        <v>34</v>
      </c>
    </row>
    <row r="77" spans="1:19" x14ac:dyDescent="0.3">
      <c r="A77">
        <v>2002</v>
      </c>
      <c r="B77" s="3">
        <v>17</v>
      </c>
      <c r="C77">
        <v>6</v>
      </c>
      <c r="D77" s="9">
        <f t="shared" ref="D77:D100" si="11">B77/(B77+C77)</f>
        <v>0.73913043478260865</v>
      </c>
      <c r="F77">
        <v>2002</v>
      </c>
      <c r="G77" s="3">
        <v>10</v>
      </c>
      <c r="H77">
        <v>16</v>
      </c>
      <c r="I77" s="9">
        <f t="shared" ref="I77:I100" si="12">G77/(G77+H77)</f>
        <v>0.38461538461538464</v>
      </c>
      <c r="K77" s="3">
        <v>2002</v>
      </c>
      <c r="L77" s="3">
        <v>23</v>
      </c>
      <c r="M77" s="3">
        <v>5</v>
      </c>
      <c r="N77" s="9">
        <f t="shared" ref="N77:N100" si="13">L77/(L77+M77)</f>
        <v>0.8214285714285714</v>
      </c>
      <c r="P77" s="3">
        <v>2002</v>
      </c>
      <c r="Q77" s="3">
        <v>13</v>
      </c>
      <c r="R77" s="3">
        <v>26</v>
      </c>
      <c r="S77" s="9">
        <f t="shared" ref="S77:S99" si="14">Q77/(Q77+R77)</f>
        <v>0.33333333333333331</v>
      </c>
    </row>
    <row r="78" spans="1:19" x14ac:dyDescent="0.3">
      <c r="A78">
        <v>2003</v>
      </c>
      <c r="B78" s="3">
        <v>14</v>
      </c>
      <c r="C78">
        <v>9</v>
      </c>
      <c r="D78" s="9">
        <f t="shared" si="11"/>
        <v>0.60869565217391308</v>
      </c>
      <c r="F78">
        <v>2003</v>
      </c>
      <c r="G78" s="3">
        <v>9</v>
      </c>
      <c r="H78">
        <v>15</v>
      </c>
      <c r="I78" s="9">
        <f t="shared" si="12"/>
        <v>0.375</v>
      </c>
      <c r="K78" s="3">
        <v>2003</v>
      </c>
      <c r="L78" s="3">
        <v>24</v>
      </c>
      <c r="M78" s="3">
        <v>9</v>
      </c>
      <c r="N78" s="9">
        <f t="shared" si="13"/>
        <v>0.72727272727272729</v>
      </c>
      <c r="P78" s="3">
        <v>2003</v>
      </c>
      <c r="Q78" s="3">
        <v>10</v>
      </c>
      <c r="R78" s="3">
        <v>21</v>
      </c>
      <c r="S78" s="9">
        <f t="shared" si="14"/>
        <v>0.32258064516129031</v>
      </c>
    </row>
    <row r="79" spans="1:19" x14ac:dyDescent="0.3">
      <c r="A79">
        <v>2004</v>
      </c>
      <c r="B79" s="3">
        <v>20</v>
      </c>
      <c r="C79">
        <v>9</v>
      </c>
      <c r="D79" s="9">
        <f t="shared" si="11"/>
        <v>0.68965517241379315</v>
      </c>
      <c r="F79">
        <v>2004</v>
      </c>
      <c r="G79" s="3">
        <v>7</v>
      </c>
      <c r="H79">
        <v>10</v>
      </c>
      <c r="I79" s="9">
        <f t="shared" si="12"/>
        <v>0.41176470588235292</v>
      </c>
      <c r="K79" s="3">
        <v>2004</v>
      </c>
      <c r="L79" s="3">
        <v>30</v>
      </c>
      <c r="M79" s="3">
        <v>12</v>
      </c>
      <c r="N79" s="9">
        <f t="shared" si="13"/>
        <v>0.7142857142857143</v>
      </c>
      <c r="P79" s="3">
        <v>2004</v>
      </c>
      <c r="Q79" s="3">
        <v>9</v>
      </c>
      <c r="R79" s="3">
        <v>14</v>
      </c>
      <c r="S79" s="9">
        <f t="shared" si="14"/>
        <v>0.39130434782608697</v>
      </c>
    </row>
    <row r="80" spans="1:19" x14ac:dyDescent="0.3">
      <c r="A80">
        <v>2005</v>
      </c>
      <c r="B80" s="3">
        <v>17</v>
      </c>
      <c r="C80">
        <v>7</v>
      </c>
      <c r="D80" s="9">
        <f t="shared" si="11"/>
        <v>0.70833333333333337</v>
      </c>
      <c r="F80">
        <v>2005</v>
      </c>
      <c r="G80" s="3">
        <v>5</v>
      </c>
      <c r="H80">
        <v>14</v>
      </c>
      <c r="I80" s="9">
        <f t="shared" si="12"/>
        <v>0.26315789473684209</v>
      </c>
      <c r="K80" s="3">
        <v>2005</v>
      </c>
      <c r="L80" s="3">
        <v>24</v>
      </c>
      <c r="M80" s="3">
        <v>7</v>
      </c>
      <c r="N80" s="9">
        <f t="shared" si="13"/>
        <v>0.77419354838709675</v>
      </c>
      <c r="P80" s="3">
        <v>2005</v>
      </c>
      <c r="Q80" s="3">
        <v>11</v>
      </c>
      <c r="R80" s="3">
        <v>24</v>
      </c>
      <c r="S80" s="9">
        <f t="shared" si="14"/>
        <v>0.31428571428571428</v>
      </c>
    </row>
    <row r="81" spans="1:19" x14ac:dyDescent="0.3">
      <c r="A81">
        <v>2006</v>
      </c>
      <c r="B81" s="3">
        <v>14</v>
      </c>
      <c r="C81">
        <v>6</v>
      </c>
      <c r="D81" s="9">
        <f t="shared" si="11"/>
        <v>0.7</v>
      </c>
      <c r="F81">
        <v>2006</v>
      </c>
      <c r="G81" s="3">
        <v>8</v>
      </c>
      <c r="H81">
        <v>11</v>
      </c>
      <c r="I81" s="9">
        <f t="shared" si="12"/>
        <v>0.42105263157894735</v>
      </c>
      <c r="K81" s="3">
        <v>2006</v>
      </c>
      <c r="L81" s="3">
        <v>21</v>
      </c>
      <c r="M81" s="3">
        <v>5</v>
      </c>
      <c r="N81" s="9">
        <f t="shared" si="13"/>
        <v>0.80769230769230771</v>
      </c>
      <c r="P81" s="3">
        <v>2006</v>
      </c>
      <c r="Q81" s="3">
        <v>12</v>
      </c>
      <c r="R81" s="3">
        <v>23</v>
      </c>
      <c r="S81" s="9">
        <f t="shared" si="14"/>
        <v>0.34285714285714286</v>
      </c>
    </row>
    <row r="82" spans="1:19" x14ac:dyDescent="0.3">
      <c r="A82">
        <v>2007</v>
      </c>
      <c r="B82" s="3">
        <v>17</v>
      </c>
      <c r="C82">
        <v>11</v>
      </c>
      <c r="D82" s="9">
        <f t="shared" si="11"/>
        <v>0.6071428571428571</v>
      </c>
      <c r="F82">
        <v>2007</v>
      </c>
      <c r="G82" s="3">
        <v>7</v>
      </c>
      <c r="H82">
        <v>9</v>
      </c>
      <c r="I82" s="9">
        <f t="shared" si="12"/>
        <v>0.4375</v>
      </c>
      <c r="K82" s="3">
        <v>2007</v>
      </c>
      <c r="L82" s="3">
        <v>28</v>
      </c>
      <c r="M82" s="3">
        <v>11</v>
      </c>
      <c r="N82" s="9">
        <f t="shared" si="13"/>
        <v>0.71794871794871795</v>
      </c>
      <c r="P82" s="3">
        <v>2007</v>
      </c>
      <c r="Q82" s="3">
        <v>7</v>
      </c>
      <c r="R82" s="3">
        <v>16</v>
      </c>
      <c r="S82" s="9">
        <f t="shared" si="14"/>
        <v>0.30434782608695654</v>
      </c>
    </row>
    <row r="83" spans="1:19" x14ac:dyDescent="0.3">
      <c r="A83">
        <v>2008</v>
      </c>
      <c r="B83" s="3">
        <v>19</v>
      </c>
      <c r="C83">
        <v>5</v>
      </c>
      <c r="D83" s="9">
        <f t="shared" si="11"/>
        <v>0.79166666666666663</v>
      </c>
      <c r="F83">
        <v>2008</v>
      </c>
      <c r="G83" s="3">
        <v>8</v>
      </c>
      <c r="H83">
        <v>7</v>
      </c>
      <c r="I83" s="9">
        <f t="shared" si="12"/>
        <v>0.53333333333333333</v>
      </c>
      <c r="K83" s="3">
        <v>2008</v>
      </c>
      <c r="L83" s="3">
        <v>29</v>
      </c>
      <c r="M83" s="3">
        <v>7</v>
      </c>
      <c r="N83" s="9">
        <f t="shared" si="13"/>
        <v>0.80555555555555558</v>
      </c>
      <c r="P83" s="3">
        <v>2008</v>
      </c>
      <c r="Q83" s="3">
        <v>12</v>
      </c>
      <c r="R83" s="3">
        <v>15</v>
      </c>
      <c r="S83" s="9">
        <f t="shared" si="14"/>
        <v>0.44444444444444442</v>
      </c>
    </row>
    <row r="84" spans="1:19" x14ac:dyDescent="0.3">
      <c r="A84">
        <v>2009</v>
      </c>
      <c r="B84" s="3">
        <v>18</v>
      </c>
      <c r="C84">
        <v>10</v>
      </c>
      <c r="D84" s="9">
        <f t="shared" si="11"/>
        <v>0.6428571428571429</v>
      </c>
      <c r="F84">
        <v>2009</v>
      </c>
      <c r="G84" s="3">
        <v>9</v>
      </c>
      <c r="H84">
        <v>12</v>
      </c>
      <c r="I84" s="9">
        <f t="shared" si="12"/>
        <v>0.42857142857142855</v>
      </c>
      <c r="K84" s="3">
        <v>2009</v>
      </c>
      <c r="L84" s="3">
        <v>20</v>
      </c>
      <c r="M84" s="3">
        <v>8</v>
      </c>
      <c r="N84" s="9">
        <f t="shared" si="13"/>
        <v>0.7142857142857143</v>
      </c>
      <c r="P84" s="3">
        <v>2009</v>
      </c>
      <c r="Q84" s="3">
        <v>8</v>
      </c>
      <c r="R84" s="3">
        <v>20</v>
      </c>
      <c r="S84" s="9">
        <f t="shared" si="14"/>
        <v>0.2857142857142857</v>
      </c>
    </row>
    <row r="85" spans="1:19" x14ac:dyDescent="0.3">
      <c r="A85">
        <v>2010</v>
      </c>
      <c r="B85" s="3">
        <v>17</v>
      </c>
      <c r="C85">
        <v>14</v>
      </c>
      <c r="D85" s="9">
        <f t="shared" si="11"/>
        <v>0.54838709677419351</v>
      </c>
      <c r="F85">
        <v>2010</v>
      </c>
      <c r="G85" s="3">
        <v>2</v>
      </c>
      <c r="H85">
        <v>18</v>
      </c>
      <c r="I85" s="9">
        <f t="shared" si="12"/>
        <v>0.1</v>
      </c>
      <c r="K85" s="3">
        <v>2010</v>
      </c>
      <c r="L85" s="3">
        <v>24</v>
      </c>
      <c r="M85" s="3">
        <v>12</v>
      </c>
      <c r="N85" s="9">
        <f t="shared" si="13"/>
        <v>0.66666666666666663</v>
      </c>
      <c r="P85" s="3">
        <v>2010</v>
      </c>
      <c r="Q85" s="3">
        <v>2</v>
      </c>
      <c r="R85" s="3">
        <v>17</v>
      </c>
      <c r="S85" s="9">
        <f t="shared" si="14"/>
        <v>0.10526315789473684</v>
      </c>
    </row>
    <row r="86" spans="1:19" x14ac:dyDescent="0.3">
      <c r="A86">
        <v>2011</v>
      </c>
      <c r="B86" s="3">
        <v>13</v>
      </c>
      <c r="C86">
        <v>5</v>
      </c>
      <c r="D86" s="9">
        <f t="shared" si="11"/>
        <v>0.72222222222222221</v>
      </c>
      <c r="F86">
        <v>2011</v>
      </c>
      <c r="G86" s="3">
        <v>7</v>
      </c>
      <c r="H86">
        <v>17</v>
      </c>
      <c r="I86" s="9">
        <f t="shared" si="12"/>
        <v>0.29166666666666669</v>
      </c>
      <c r="K86" s="3">
        <v>2011</v>
      </c>
      <c r="L86" s="3">
        <v>13</v>
      </c>
      <c r="M86" s="3">
        <v>8</v>
      </c>
      <c r="N86" s="9">
        <f t="shared" si="13"/>
        <v>0.61904761904761907</v>
      </c>
      <c r="P86" s="3">
        <v>2011</v>
      </c>
      <c r="Q86" s="3">
        <v>11</v>
      </c>
      <c r="R86" s="3">
        <v>24</v>
      </c>
      <c r="S86" s="9">
        <f t="shared" si="14"/>
        <v>0.31428571428571428</v>
      </c>
    </row>
    <row r="87" spans="1:19" x14ac:dyDescent="0.3">
      <c r="A87">
        <v>2012</v>
      </c>
      <c r="B87" s="3">
        <v>15</v>
      </c>
      <c r="C87">
        <v>5</v>
      </c>
      <c r="D87" s="9">
        <f t="shared" si="11"/>
        <v>0.75</v>
      </c>
      <c r="F87">
        <v>2012</v>
      </c>
      <c r="G87" s="3">
        <v>12</v>
      </c>
      <c r="H87">
        <v>9</v>
      </c>
      <c r="I87" s="9">
        <f t="shared" si="12"/>
        <v>0.5714285714285714</v>
      </c>
      <c r="K87" s="3">
        <v>2012</v>
      </c>
      <c r="L87" s="3">
        <v>17</v>
      </c>
      <c r="M87" s="3">
        <v>4</v>
      </c>
      <c r="N87" s="9">
        <f t="shared" si="13"/>
        <v>0.80952380952380953</v>
      </c>
      <c r="P87" s="3">
        <v>2012</v>
      </c>
      <c r="Q87" s="3">
        <v>16</v>
      </c>
      <c r="R87" s="3">
        <v>20</v>
      </c>
      <c r="S87" s="9">
        <f t="shared" si="14"/>
        <v>0.44444444444444442</v>
      </c>
    </row>
    <row r="88" spans="1:19" x14ac:dyDescent="0.3">
      <c r="A88">
        <v>2013</v>
      </c>
      <c r="B88" s="3">
        <v>14</v>
      </c>
      <c r="C88">
        <v>9</v>
      </c>
      <c r="D88" s="9">
        <f t="shared" si="11"/>
        <v>0.60869565217391308</v>
      </c>
      <c r="F88">
        <v>2013</v>
      </c>
      <c r="G88" s="3">
        <v>2</v>
      </c>
      <c r="H88">
        <v>9</v>
      </c>
      <c r="I88" s="9">
        <f t="shared" si="12"/>
        <v>0.18181818181818182</v>
      </c>
      <c r="K88" s="3">
        <v>2013</v>
      </c>
      <c r="L88" s="3">
        <v>27</v>
      </c>
      <c r="M88" s="3">
        <v>10</v>
      </c>
      <c r="N88" s="9">
        <f t="shared" si="13"/>
        <v>0.72972972972972971</v>
      </c>
      <c r="P88" s="3">
        <v>2013</v>
      </c>
      <c r="Q88" s="3">
        <v>6</v>
      </c>
      <c r="R88" s="3">
        <v>14</v>
      </c>
      <c r="S88" s="9">
        <f t="shared" si="14"/>
        <v>0.3</v>
      </c>
    </row>
    <row r="89" spans="1:19" x14ac:dyDescent="0.3">
      <c r="A89">
        <v>2014</v>
      </c>
      <c r="B89" s="3">
        <v>13</v>
      </c>
      <c r="C89">
        <v>3</v>
      </c>
      <c r="D89" s="9">
        <f t="shared" si="11"/>
        <v>0.8125</v>
      </c>
      <c r="F89">
        <v>2014</v>
      </c>
      <c r="G89" s="3">
        <v>3</v>
      </c>
      <c r="H89">
        <v>7</v>
      </c>
      <c r="I89" s="9">
        <f t="shared" si="12"/>
        <v>0.3</v>
      </c>
      <c r="K89" s="3">
        <v>2014</v>
      </c>
      <c r="L89" s="3">
        <v>31</v>
      </c>
      <c r="M89" s="3">
        <v>5</v>
      </c>
      <c r="N89" s="9">
        <f t="shared" si="13"/>
        <v>0.86111111111111116</v>
      </c>
      <c r="P89" s="3">
        <v>2014</v>
      </c>
      <c r="Q89" s="3">
        <v>8</v>
      </c>
      <c r="R89" s="3">
        <v>16</v>
      </c>
      <c r="S89" s="9">
        <f t="shared" si="14"/>
        <v>0.33333333333333331</v>
      </c>
    </row>
    <row r="90" spans="1:19" x14ac:dyDescent="0.3">
      <c r="A90">
        <v>2015</v>
      </c>
      <c r="B90" s="3">
        <v>19</v>
      </c>
      <c r="C90">
        <v>4</v>
      </c>
      <c r="D90" s="9">
        <f t="shared" si="11"/>
        <v>0.82608695652173914</v>
      </c>
      <c r="F90">
        <v>2015</v>
      </c>
      <c r="G90" s="3">
        <v>13</v>
      </c>
      <c r="H90">
        <v>12</v>
      </c>
      <c r="I90" s="9">
        <f t="shared" si="12"/>
        <v>0.52</v>
      </c>
      <c r="K90" s="3">
        <v>2015</v>
      </c>
      <c r="L90" s="3">
        <v>22</v>
      </c>
      <c r="M90" s="3">
        <v>2</v>
      </c>
      <c r="N90" s="9">
        <f t="shared" si="13"/>
        <v>0.91666666666666663</v>
      </c>
      <c r="P90" s="3">
        <v>2015</v>
      </c>
      <c r="Q90" s="3">
        <v>14</v>
      </c>
      <c r="R90" s="3">
        <v>19</v>
      </c>
      <c r="S90" s="9">
        <f t="shared" si="14"/>
        <v>0.42424242424242425</v>
      </c>
    </row>
    <row r="91" spans="1:19" x14ac:dyDescent="0.3">
      <c r="A91">
        <v>2016</v>
      </c>
      <c r="B91" s="3">
        <v>11</v>
      </c>
      <c r="C91">
        <v>8</v>
      </c>
      <c r="D91" s="9">
        <f t="shared" si="11"/>
        <v>0.57894736842105265</v>
      </c>
      <c r="F91">
        <v>2016</v>
      </c>
      <c r="G91" s="3">
        <v>3</v>
      </c>
      <c r="H91">
        <v>11</v>
      </c>
      <c r="I91" s="9">
        <f t="shared" si="12"/>
        <v>0.21428571428571427</v>
      </c>
      <c r="K91" s="3">
        <v>2016</v>
      </c>
      <c r="L91" s="3">
        <v>19</v>
      </c>
      <c r="M91" s="3">
        <v>11</v>
      </c>
      <c r="N91" s="9">
        <f t="shared" si="13"/>
        <v>0.6333333333333333</v>
      </c>
      <c r="P91" s="3">
        <v>2016</v>
      </c>
      <c r="Q91" s="3">
        <v>7</v>
      </c>
      <c r="R91" s="3">
        <v>20</v>
      </c>
      <c r="S91" s="9">
        <f t="shared" si="14"/>
        <v>0.25925925925925924</v>
      </c>
    </row>
    <row r="92" spans="1:19" x14ac:dyDescent="0.3">
      <c r="A92">
        <v>2017</v>
      </c>
      <c r="B92" s="3">
        <v>17</v>
      </c>
      <c r="C92">
        <v>3</v>
      </c>
      <c r="D92" s="9">
        <f t="shared" si="11"/>
        <v>0.85</v>
      </c>
      <c r="F92">
        <v>2017</v>
      </c>
      <c r="G92" s="3">
        <v>7</v>
      </c>
      <c r="H92">
        <v>8</v>
      </c>
      <c r="I92" s="9">
        <f t="shared" si="12"/>
        <v>0.46666666666666667</v>
      </c>
      <c r="K92" s="3">
        <v>2017</v>
      </c>
      <c r="L92" s="3">
        <v>23</v>
      </c>
      <c r="M92" s="3">
        <v>6</v>
      </c>
      <c r="N92" s="9">
        <f t="shared" si="13"/>
        <v>0.7931034482758621</v>
      </c>
      <c r="P92" s="3">
        <v>2017</v>
      </c>
      <c r="Q92" s="3">
        <v>13</v>
      </c>
      <c r="R92" s="3">
        <v>16</v>
      </c>
      <c r="S92" s="9">
        <f t="shared" si="14"/>
        <v>0.44827586206896552</v>
      </c>
    </row>
    <row r="93" spans="1:19" x14ac:dyDescent="0.3">
      <c r="A93">
        <v>2018</v>
      </c>
      <c r="B93" s="3">
        <v>21</v>
      </c>
      <c r="C93">
        <v>3</v>
      </c>
      <c r="D93" s="9">
        <f t="shared" si="11"/>
        <v>0.875</v>
      </c>
      <c r="F93">
        <v>2018</v>
      </c>
      <c r="G93" s="3">
        <v>6</v>
      </c>
      <c r="H93">
        <v>10</v>
      </c>
      <c r="I93" s="9">
        <f t="shared" si="12"/>
        <v>0.375</v>
      </c>
      <c r="K93" s="3">
        <v>2018</v>
      </c>
      <c r="L93" s="3">
        <v>32</v>
      </c>
      <c r="M93" s="3">
        <v>5</v>
      </c>
      <c r="N93" s="9">
        <f t="shared" si="13"/>
        <v>0.86486486486486491</v>
      </c>
      <c r="P93" s="3">
        <v>2018</v>
      </c>
      <c r="Q93" s="3">
        <v>6</v>
      </c>
      <c r="R93" s="3">
        <v>18</v>
      </c>
      <c r="S93" s="9">
        <f t="shared" si="14"/>
        <v>0.25</v>
      </c>
    </row>
    <row r="94" spans="1:19" x14ac:dyDescent="0.3">
      <c r="A94">
        <v>2019</v>
      </c>
      <c r="B94" s="3">
        <v>20</v>
      </c>
      <c r="C94">
        <v>5</v>
      </c>
      <c r="D94" s="9">
        <f t="shared" si="11"/>
        <v>0.8</v>
      </c>
      <c r="F94">
        <v>2019</v>
      </c>
      <c r="G94" s="3">
        <v>5</v>
      </c>
      <c r="H94">
        <v>10</v>
      </c>
      <c r="I94" s="9">
        <f t="shared" si="12"/>
        <v>0.33333333333333331</v>
      </c>
      <c r="K94" s="3">
        <v>2019</v>
      </c>
      <c r="L94" s="3">
        <v>23</v>
      </c>
      <c r="M94" s="3">
        <v>10</v>
      </c>
      <c r="N94" s="9">
        <f t="shared" si="13"/>
        <v>0.69696969696969702</v>
      </c>
      <c r="P94" s="3">
        <v>2019</v>
      </c>
      <c r="Q94" s="3">
        <v>12</v>
      </c>
      <c r="R94" s="3">
        <v>13</v>
      </c>
      <c r="S94" s="9">
        <f t="shared" si="14"/>
        <v>0.48</v>
      </c>
    </row>
    <row r="95" spans="1:19" x14ac:dyDescent="0.3">
      <c r="A95">
        <v>2020</v>
      </c>
      <c r="B95" s="3">
        <v>14</v>
      </c>
      <c r="C95">
        <v>0</v>
      </c>
      <c r="D95" s="9">
        <f t="shared" si="11"/>
        <v>1</v>
      </c>
      <c r="F95">
        <v>2020</v>
      </c>
      <c r="G95" s="3">
        <v>4</v>
      </c>
      <c r="H95">
        <v>2</v>
      </c>
      <c r="I95" s="9">
        <f t="shared" si="12"/>
        <v>0.66666666666666663</v>
      </c>
      <c r="K95" s="3">
        <v>2020</v>
      </c>
      <c r="L95" s="3">
        <v>19</v>
      </c>
      <c r="M95" s="3">
        <v>0</v>
      </c>
      <c r="N95" s="9">
        <f t="shared" si="13"/>
        <v>1</v>
      </c>
      <c r="P95" s="3">
        <v>2020</v>
      </c>
      <c r="Q95" s="3">
        <v>6</v>
      </c>
      <c r="R95" s="3">
        <v>3</v>
      </c>
      <c r="S95" s="9">
        <f t="shared" si="14"/>
        <v>0.66666666666666663</v>
      </c>
    </row>
    <row r="96" spans="1:19" x14ac:dyDescent="0.3">
      <c r="A96">
        <v>2021</v>
      </c>
      <c r="B96" s="3">
        <v>18</v>
      </c>
      <c r="C96">
        <v>9</v>
      </c>
      <c r="D96" s="9">
        <f t="shared" si="11"/>
        <v>0.66666666666666663</v>
      </c>
      <c r="F96">
        <v>2021</v>
      </c>
      <c r="G96" s="3">
        <v>6</v>
      </c>
      <c r="H96">
        <v>10</v>
      </c>
      <c r="I96" s="9">
        <f t="shared" si="12"/>
        <v>0.375</v>
      </c>
      <c r="K96">
        <v>2021</v>
      </c>
      <c r="L96" s="3">
        <v>26</v>
      </c>
      <c r="M96" s="3">
        <v>10</v>
      </c>
      <c r="N96" s="9">
        <f t="shared" si="13"/>
        <v>0.72222222222222221</v>
      </c>
      <c r="P96">
        <v>2021</v>
      </c>
      <c r="Q96" s="3">
        <v>9</v>
      </c>
      <c r="R96" s="3">
        <v>15</v>
      </c>
      <c r="S96" s="9">
        <f t="shared" si="14"/>
        <v>0.375</v>
      </c>
    </row>
    <row r="97" spans="1:19" x14ac:dyDescent="0.3">
      <c r="A97">
        <v>2022</v>
      </c>
      <c r="B97" s="3">
        <v>17</v>
      </c>
      <c r="C97">
        <v>4</v>
      </c>
      <c r="D97" s="9">
        <f t="shared" si="11"/>
        <v>0.80952380952380953</v>
      </c>
      <c r="F97">
        <v>2022</v>
      </c>
      <c r="G97" s="3">
        <v>7</v>
      </c>
      <c r="H97">
        <v>9</v>
      </c>
      <c r="I97" s="9">
        <f t="shared" si="12"/>
        <v>0.4375</v>
      </c>
      <c r="K97">
        <v>2022</v>
      </c>
      <c r="L97" s="3">
        <v>29</v>
      </c>
      <c r="M97" s="3">
        <v>9</v>
      </c>
      <c r="N97" s="9">
        <f t="shared" si="13"/>
        <v>0.76315789473684215</v>
      </c>
      <c r="P97">
        <v>2022</v>
      </c>
      <c r="Q97" s="3">
        <v>8</v>
      </c>
      <c r="R97" s="3">
        <v>18</v>
      </c>
      <c r="S97" s="9">
        <f t="shared" si="14"/>
        <v>0.30769230769230771</v>
      </c>
    </row>
    <row r="98" spans="1:19" x14ac:dyDescent="0.3">
      <c r="A98">
        <v>2023</v>
      </c>
      <c r="B98" s="3">
        <v>15</v>
      </c>
      <c r="C98">
        <v>3</v>
      </c>
      <c r="D98" s="9">
        <f t="shared" si="11"/>
        <v>0.83333333333333337</v>
      </c>
      <c r="F98">
        <v>2023</v>
      </c>
      <c r="G98" s="3">
        <v>11</v>
      </c>
      <c r="H98">
        <v>11</v>
      </c>
      <c r="I98" s="9">
        <f t="shared" si="12"/>
        <v>0.5</v>
      </c>
      <c r="K98" s="3">
        <v>2023</v>
      </c>
      <c r="L98" s="3">
        <v>16</v>
      </c>
      <c r="M98" s="3">
        <v>6</v>
      </c>
      <c r="N98" s="9">
        <f t="shared" si="13"/>
        <v>0.72727272727272729</v>
      </c>
      <c r="P98" s="3">
        <v>2023</v>
      </c>
      <c r="Q98" s="3">
        <v>12</v>
      </c>
      <c r="R98" s="3">
        <v>19</v>
      </c>
      <c r="S98" s="9">
        <f t="shared" si="14"/>
        <v>0.38709677419354838</v>
      </c>
    </row>
    <row r="99" spans="1:19" x14ac:dyDescent="0.3">
      <c r="A99">
        <v>2024</v>
      </c>
      <c r="B99" s="3">
        <v>21</v>
      </c>
      <c r="C99">
        <v>3</v>
      </c>
      <c r="D99" s="9">
        <f t="shared" si="11"/>
        <v>0.875</v>
      </c>
      <c r="F99">
        <v>2024</v>
      </c>
      <c r="G99" s="3">
        <v>7</v>
      </c>
      <c r="H99">
        <v>13</v>
      </c>
      <c r="I99" s="9">
        <f t="shared" si="12"/>
        <v>0.35</v>
      </c>
      <c r="K99" s="3">
        <v>2024</v>
      </c>
      <c r="L99" s="3">
        <v>25</v>
      </c>
      <c r="M99" s="3">
        <v>5</v>
      </c>
      <c r="N99" s="9">
        <f t="shared" si="13"/>
        <v>0.83333333333333337</v>
      </c>
      <c r="P99" s="3">
        <v>2024</v>
      </c>
      <c r="Q99" s="3">
        <v>9</v>
      </c>
      <c r="R99" s="3">
        <v>15</v>
      </c>
      <c r="S99" s="9">
        <f t="shared" si="14"/>
        <v>0.375</v>
      </c>
    </row>
    <row r="100" spans="1:19" x14ac:dyDescent="0.3">
      <c r="A100" s="4" t="s">
        <v>4</v>
      </c>
      <c r="B100" s="5">
        <f>SUM(B77:B99)</f>
        <v>381</v>
      </c>
      <c r="C100" s="5">
        <f>SUM(C77:C99)</f>
        <v>141</v>
      </c>
      <c r="D100" s="10">
        <f t="shared" si="11"/>
        <v>0.72988505747126442</v>
      </c>
      <c r="E100" s="3"/>
      <c r="F100" s="4" t="s">
        <v>4</v>
      </c>
      <c r="G100" s="5">
        <f>SUM(G77:G99)</f>
        <v>158</v>
      </c>
      <c r="H100" s="5">
        <f>SUM(H77:H99)</f>
        <v>250</v>
      </c>
      <c r="I100" s="10">
        <f t="shared" si="12"/>
        <v>0.38725490196078433</v>
      </c>
      <c r="J100" s="3"/>
      <c r="K100" s="4" t="s">
        <v>4</v>
      </c>
      <c r="L100" s="5">
        <f>SUM(L77:L99)</f>
        <v>545</v>
      </c>
      <c r="M100" s="5">
        <f>SUM(M77:M99)</f>
        <v>167</v>
      </c>
      <c r="N100" s="10">
        <f t="shared" si="13"/>
        <v>0.7654494382022472</v>
      </c>
      <c r="O100" s="3"/>
      <c r="P100" s="4" t="s">
        <v>4</v>
      </c>
      <c r="Q100" s="5">
        <f>SUM(Q77:Q99)</f>
        <v>221</v>
      </c>
      <c r="R100" s="5">
        <f>SUM(R77:R99)</f>
        <v>406</v>
      </c>
      <c r="S100" s="10">
        <f>Q100/(Q100+R100)</f>
        <v>0.3524720893141946</v>
      </c>
    </row>
    <row r="102" spans="1:19" x14ac:dyDescent="0.3">
      <c r="A102" s="28" t="s">
        <v>16</v>
      </c>
      <c r="B102" s="28"/>
      <c r="C102" s="28"/>
      <c r="D102" s="28"/>
      <c r="F102" s="28" t="s">
        <v>17</v>
      </c>
      <c r="G102" s="28"/>
      <c r="H102" s="28"/>
      <c r="I102" s="28"/>
      <c r="K102" s="28" t="s">
        <v>48</v>
      </c>
      <c r="L102" s="28"/>
      <c r="M102" s="28"/>
      <c r="N102" s="28"/>
    </row>
    <row r="103" spans="1:19" x14ac:dyDescent="0.3">
      <c r="A103" s="1" t="s">
        <v>1</v>
      </c>
      <c r="B103" s="1" t="s">
        <v>2</v>
      </c>
      <c r="C103" s="1" t="s">
        <v>3</v>
      </c>
      <c r="D103" s="1" t="s">
        <v>34</v>
      </c>
      <c r="F103" s="1" t="s">
        <v>1</v>
      </c>
      <c r="G103" s="1" t="s">
        <v>2</v>
      </c>
      <c r="H103" s="1" t="s">
        <v>3</v>
      </c>
      <c r="I103" s="1" t="s">
        <v>34</v>
      </c>
      <c r="K103" s="2" t="s">
        <v>1</v>
      </c>
      <c r="L103" s="2" t="s">
        <v>2</v>
      </c>
      <c r="M103" s="2" t="s">
        <v>3</v>
      </c>
      <c r="N103" s="1" t="s">
        <v>34</v>
      </c>
    </row>
    <row r="104" spans="1:19" x14ac:dyDescent="0.3">
      <c r="A104">
        <v>2002</v>
      </c>
      <c r="B104">
        <v>27</v>
      </c>
      <c r="C104">
        <v>1</v>
      </c>
      <c r="D104" s="9">
        <f t="shared" ref="D104:D127" si="15">B104/(B104+C104)</f>
        <v>0.9642857142857143</v>
      </c>
      <c r="F104">
        <v>2002</v>
      </c>
      <c r="G104">
        <v>2</v>
      </c>
      <c r="H104">
        <v>26</v>
      </c>
      <c r="I104" s="9">
        <f t="shared" ref="I104:I127" si="16">G104/(G104+H104)</f>
        <v>7.1428571428571425E-2</v>
      </c>
      <c r="K104" s="3">
        <v>2002</v>
      </c>
      <c r="L104" s="3">
        <v>4</v>
      </c>
      <c r="M104" s="3">
        <v>4</v>
      </c>
      <c r="N104" s="9">
        <f>L104/(L104+M104)</f>
        <v>0.5</v>
      </c>
    </row>
    <row r="105" spans="1:19" x14ac:dyDescent="0.3">
      <c r="A105">
        <v>2003</v>
      </c>
      <c r="B105">
        <v>24</v>
      </c>
      <c r="C105">
        <v>4</v>
      </c>
      <c r="D105" s="9">
        <f t="shared" si="15"/>
        <v>0.8571428571428571</v>
      </c>
      <c r="F105">
        <v>2003</v>
      </c>
      <c r="G105">
        <v>3</v>
      </c>
      <c r="H105">
        <v>19</v>
      </c>
      <c r="I105" s="9">
        <f t="shared" si="16"/>
        <v>0.13636363636363635</v>
      </c>
      <c r="K105" s="3">
        <v>2003</v>
      </c>
      <c r="L105" s="3">
        <v>3</v>
      </c>
      <c r="M105" s="3">
        <v>3</v>
      </c>
      <c r="N105" s="9">
        <f t="shared" ref="N105:N126" si="17">L105/(L105+M105)</f>
        <v>0.5</v>
      </c>
    </row>
    <row r="106" spans="1:19" x14ac:dyDescent="0.3">
      <c r="A106">
        <v>2004</v>
      </c>
      <c r="B106">
        <v>24</v>
      </c>
      <c r="C106">
        <v>2</v>
      </c>
      <c r="D106" s="9">
        <f t="shared" si="15"/>
        <v>0.92307692307692313</v>
      </c>
      <c r="F106">
        <v>2004</v>
      </c>
      <c r="G106">
        <v>3</v>
      </c>
      <c r="H106">
        <v>15</v>
      </c>
      <c r="I106" s="9">
        <f t="shared" si="16"/>
        <v>0.16666666666666666</v>
      </c>
      <c r="K106" s="3">
        <v>2004</v>
      </c>
      <c r="L106" s="3">
        <v>3</v>
      </c>
      <c r="M106" s="3">
        <v>8</v>
      </c>
      <c r="N106" s="9">
        <f t="shared" si="17"/>
        <v>0.27272727272727271</v>
      </c>
    </row>
    <row r="107" spans="1:19" x14ac:dyDescent="0.3">
      <c r="A107">
        <v>2005</v>
      </c>
      <c r="B107">
        <v>24</v>
      </c>
      <c r="C107">
        <v>2</v>
      </c>
      <c r="D107" s="9">
        <f t="shared" si="15"/>
        <v>0.92307692307692313</v>
      </c>
      <c r="F107">
        <v>2005</v>
      </c>
      <c r="G107">
        <v>3</v>
      </c>
      <c r="H107">
        <v>23</v>
      </c>
      <c r="I107" s="9">
        <f t="shared" si="16"/>
        <v>0.11538461538461539</v>
      </c>
      <c r="K107" s="3">
        <v>2005</v>
      </c>
      <c r="L107" s="3">
        <v>4</v>
      </c>
      <c r="M107" s="3">
        <v>1</v>
      </c>
      <c r="N107" s="9">
        <f t="shared" si="17"/>
        <v>0.8</v>
      </c>
    </row>
    <row r="108" spans="1:19" x14ac:dyDescent="0.3">
      <c r="A108">
        <v>2006</v>
      </c>
      <c r="B108">
        <v>25</v>
      </c>
      <c r="C108">
        <v>1</v>
      </c>
      <c r="D108" s="9">
        <f t="shared" si="15"/>
        <v>0.96153846153846156</v>
      </c>
      <c r="F108">
        <v>2006</v>
      </c>
      <c r="G108">
        <v>0</v>
      </c>
      <c r="H108">
        <v>24</v>
      </c>
      <c r="I108" s="9">
        <f t="shared" si="16"/>
        <v>0</v>
      </c>
      <c r="K108" s="3">
        <v>2006</v>
      </c>
      <c r="L108" s="3">
        <v>3</v>
      </c>
      <c r="M108" s="3">
        <v>2</v>
      </c>
      <c r="N108" s="9">
        <f t="shared" si="17"/>
        <v>0.6</v>
      </c>
    </row>
    <row r="109" spans="1:19" x14ac:dyDescent="0.3">
      <c r="A109">
        <v>2007</v>
      </c>
      <c r="B109">
        <v>26</v>
      </c>
      <c r="C109">
        <v>1</v>
      </c>
      <c r="D109" s="9">
        <f t="shared" si="15"/>
        <v>0.96296296296296291</v>
      </c>
      <c r="F109">
        <v>2007</v>
      </c>
      <c r="G109">
        <v>5</v>
      </c>
      <c r="H109">
        <v>20</v>
      </c>
      <c r="I109" s="9">
        <f t="shared" si="16"/>
        <v>0.2</v>
      </c>
      <c r="K109" s="3">
        <v>2007</v>
      </c>
      <c r="L109" s="3">
        <v>1</v>
      </c>
      <c r="M109" s="3">
        <v>4</v>
      </c>
      <c r="N109" s="9">
        <f t="shared" si="17"/>
        <v>0.2</v>
      </c>
    </row>
    <row r="110" spans="1:19" x14ac:dyDescent="0.3">
      <c r="A110">
        <v>2008</v>
      </c>
      <c r="B110">
        <v>23</v>
      </c>
      <c r="C110">
        <v>2</v>
      </c>
      <c r="D110" s="9">
        <f t="shared" si="15"/>
        <v>0.92</v>
      </c>
      <c r="F110">
        <v>2008</v>
      </c>
      <c r="G110">
        <v>3</v>
      </c>
      <c r="H110">
        <v>16</v>
      </c>
      <c r="I110" s="9">
        <f t="shared" si="16"/>
        <v>0.15789473684210525</v>
      </c>
      <c r="K110" s="3">
        <v>2008</v>
      </c>
      <c r="L110" s="3">
        <v>5</v>
      </c>
      <c r="M110" s="3">
        <v>3</v>
      </c>
      <c r="N110" s="9">
        <f t="shared" si="17"/>
        <v>0.625</v>
      </c>
    </row>
    <row r="111" spans="1:19" x14ac:dyDescent="0.3">
      <c r="A111">
        <v>2009</v>
      </c>
      <c r="B111">
        <v>21</v>
      </c>
      <c r="C111">
        <v>3</v>
      </c>
      <c r="D111" s="9">
        <f t="shared" si="15"/>
        <v>0.875</v>
      </c>
      <c r="F111">
        <v>2009</v>
      </c>
      <c r="G111">
        <v>2</v>
      </c>
      <c r="H111">
        <v>20</v>
      </c>
      <c r="I111" s="9">
        <f t="shared" si="16"/>
        <v>9.0909090909090912E-2</v>
      </c>
      <c r="K111" s="3">
        <v>2009</v>
      </c>
      <c r="L111" s="3">
        <v>1</v>
      </c>
      <c r="M111" s="3">
        <v>2</v>
      </c>
      <c r="N111" s="9">
        <f t="shared" si="17"/>
        <v>0.33333333333333331</v>
      </c>
    </row>
    <row r="112" spans="1:19" x14ac:dyDescent="0.3">
      <c r="A112">
        <v>2010</v>
      </c>
      <c r="B112">
        <v>16</v>
      </c>
      <c r="C112">
        <v>1</v>
      </c>
      <c r="D112" s="9">
        <f t="shared" si="15"/>
        <v>0.94117647058823528</v>
      </c>
      <c r="F112">
        <v>2010</v>
      </c>
      <c r="G112">
        <v>1</v>
      </c>
      <c r="H112">
        <v>20</v>
      </c>
      <c r="I112" s="9">
        <f t="shared" si="16"/>
        <v>4.7619047619047616E-2</v>
      </c>
      <c r="K112" s="3">
        <v>2010</v>
      </c>
      <c r="L112" s="3">
        <v>4</v>
      </c>
      <c r="M112" s="3">
        <v>3</v>
      </c>
      <c r="N112" s="9">
        <f t="shared" si="17"/>
        <v>0.5714285714285714</v>
      </c>
    </row>
    <row r="113" spans="1:37" x14ac:dyDescent="0.3">
      <c r="A113">
        <v>2011</v>
      </c>
      <c r="B113">
        <v>16</v>
      </c>
      <c r="C113">
        <v>3</v>
      </c>
      <c r="D113" s="9">
        <f t="shared" si="15"/>
        <v>0.84210526315789469</v>
      </c>
      <c r="F113">
        <v>2011</v>
      </c>
      <c r="G113">
        <v>4</v>
      </c>
      <c r="H113">
        <v>18</v>
      </c>
      <c r="I113" s="9">
        <f t="shared" si="16"/>
        <v>0.18181818181818182</v>
      </c>
      <c r="K113" s="3">
        <v>2011</v>
      </c>
      <c r="L113" s="3">
        <v>1</v>
      </c>
      <c r="M113" s="3">
        <v>4</v>
      </c>
      <c r="N113" s="9">
        <f t="shared" si="17"/>
        <v>0.2</v>
      </c>
    </row>
    <row r="114" spans="1:37" x14ac:dyDescent="0.3">
      <c r="A114">
        <v>2012</v>
      </c>
      <c r="B114">
        <v>21</v>
      </c>
      <c r="C114">
        <v>0</v>
      </c>
      <c r="D114" s="9">
        <f t="shared" si="15"/>
        <v>1</v>
      </c>
      <c r="F114">
        <v>2012</v>
      </c>
      <c r="G114">
        <v>4</v>
      </c>
      <c r="H114">
        <v>18</v>
      </c>
      <c r="I114" s="9">
        <f t="shared" si="16"/>
        <v>0.18181818181818182</v>
      </c>
      <c r="K114" s="3">
        <v>2012</v>
      </c>
      <c r="L114" s="3">
        <v>3</v>
      </c>
      <c r="M114" s="3">
        <v>3</v>
      </c>
      <c r="N114" s="9">
        <f t="shared" si="17"/>
        <v>0.5</v>
      </c>
    </row>
    <row r="115" spans="1:37" x14ac:dyDescent="0.3">
      <c r="A115">
        <v>2013</v>
      </c>
      <c r="B115">
        <v>22</v>
      </c>
      <c r="C115">
        <v>2</v>
      </c>
      <c r="D115" s="9">
        <f t="shared" si="15"/>
        <v>0.91666666666666663</v>
      </c>
      <c r="F115">
        <v>2013</v>
      </c>
      <c r="G115">
        <v>4</v>
      </c>
      <c r="H115">
        <v>15</v>
      </c>
      <c r="I115" s="9">
        <f t="shared" si="16"/>
        <v>0.21052631578947367</v>
      </c>
      <c r="K115" s="3">
        <v>2013</v>
      </c>
      <c r="L115" s="3">
        <v>1</v>
      </c>
      <c r="M115" s="3">
        <v>6</v>
      </c>
      <c r="N115" s="9">
        <f t="shared" si="17"/>
        <v>0.14285714285714285</v>
      </c>
    </row>
    <row r="116" spans="1:37" x14ac:dyDescent="0.3">
      <c r="A116">
        <v>2014</v>
      </c>
      <c r="B116">
        <v>24</v>
      </c>
      <c r="C116">
        <v>2</v>
      </c>
      <c r="D116" s="9">
        <f t="shared" si="15"/>
        <v>0.92307692307692313</v>
      </c>
      <c r="F116">
        <v>2014</v>
      </c>
      <c r="G116">
        <v>2</v>
      </c>
      <c r="H116">
        <v>16</v>
      </c>
      <c r="I116" s="9">
        <f t="shared" si="16"/>
        <v>0.1111111111111111</v>
      </c>
      <c r="K116" s="3">
        <v>2014</v>
      </c>
      <c r="L116" s="3">
        <v>6</v>
      </c>
      <c r="M116" s="3">
        <v>1</v>
      </c>
      <c r="N116" s="9">
        <f t="shared" si="17"/>
        <v>0.8571428571428571</v>
      </c>
    </row>
    <row r="117" spans="1:37" x14ac:dyDescent="0.3">
      <c r="A117">
        <v>2015</v>
      </c>
      <c r="B117">
        <v>23</v>
      </c>
      <c r="C117">
        <v>1</v>
      </c>
      <c r="D117" s="9">
        <f t="shared" si="15"/>
        <v>0.95833333333333337</v>
      </c>
      <c r="F117">
        <v>2015</v>
      </c>
      <c r="G117">
        <v>4</v>
      </c>
      <c r="H117">
        <v>16</v>
      </c>
      <c r="I117" s="9">
        <f t="shared" si="16"/>
        <v>0.2</v>
      </c>
      <c r="K117" s="3">
        <v>2015</v>
      </c>
      <c r="L117" s="3">
        <v>5</v>
      </c>
      <c r="M117" s="3">
        <v>1</v>
      </c>
      <c r="N117" s="9">
        <f t="shared" si="17"/>
        <v>0.83333333333333337</v>
      </c>
    </row>
    <row r="118" spans="1:37" x14ac:dyDescent="0.3">
      <c r="A118">
        <v>2016</v>
      </c>
      <c r="B118">
        <v>19</v>
      </c>
      <c r="C118">
        <v>3</v>
      </c>
      <c r="D118" s="9">
        <f t="shared" si="15"/>
        <v>0.86363636363636365</v>
      </c>
      <c r="F118">
        <v>2016</v>
      </c>
      <c r="G118">
        <v>2</v>
      </c>
      <c r="H118">
        <v>19</v>
      </c>
      <c r="I118" s="9">
        <f t="shared" si="16"/>
        <v>9.5238095238095233E-2</v>
      </c>
      <c r="K118" s="3">
        <v>2016</v>
      </c>
      <c r="L118" s="3">
        <v>3</v>
      </c>
      <c r="M118" s="3">
        <v>7</v>
      </c>
      <c r="N118" s="9">
        <f t="shared" si="17"/>
        <v>0.3</v>
      </c>
    </row>
    <row r="119" spans="1:37" x14ac:dyDescent="0.3">
      <c r="A119">
        <v>2017</v>
      </c>
      <c r="B119">
        <v>27</v>
      </c>
      <c r="C119">
        <v>2</v>
      </c>
      <c r="D119" s="9">
        <f t="shared" si="15"/>
        <v>0.93103448275862066</v>
      </c>
      <c r="F119">
        <v>2017</v>
      </c>
      <c r="G119">
        <v>2</v>
      </c>
      <c r="H119">
        <v>17</v>
      </c>
      <c r="I119" s="9">
        <f t="shared" si="16"/>
        <v>0.10526315789473684</v>
      </c>
      <c r="K119" s="3">
        <v>2017</v>
      </c>
      <c r="L119" s="3">
        <v>3</v>
      </c>
      <c r="M119" s="3">
        <v>2</v>
      </c>
      <c r="N119" s="9">
        <f t="shared" si="17"/>
        <v>0.6</v>
      </c>
    </row>
    <row r="120" spans="1:37" x14ac:dyDescent="0.3">
      <c r="A120">
        <v>2018</v>
      </c>
      <c r="B120">
        <v>25</v>
      </c>
      <c r="C120">
        <v>0</v>
      </c>
      <c r="D120" s="9">
        <f t="shared" si="15"/>
        <v>1</v>
      </c>
      <c r="F120">
        <v>2018</v>
      </c>
      <c r="G120">
        <v>1</v>
      </c>
      <c r="H120">
        <v>18</v>
      </c>
      <c r="I120" s="9">
        <f t="shared" si="16"/>
        <v>5.2631578947368418E-2</v>
      </c>
      <c r="K120" s="3">
        <v>2018</v>
      </c>
      <c r="L120" s="3">
        <v>3</v>
      </c>
      <c r="M120" s="3">
        <v>5</v>
      </c>
      <c r="N120" s="9">
        <f t="shared" si="17"/>
        <v>0.375</v>
      </c>
    </row>
    <row r="121" spans="1:37" x14ac:dyDescent="0.3">
      <c r="A121">
        <v>2019</v>
      </c>
      <c r="B121">
        <v>25</v>
      </c>
      <c r="C121">
        <v>3</v>
      </c>
      <c r="D121" s="9">
        <f t="shared" si="15"/>
        <v>0.8928571428571429</v>
      </c>
      <c r="F121">
        <v>2019</v>
      </c>
      <c r="G121">
        <v>2</v>
      </c>
      <c r="H121">
        <v>13</v>
      </c>
      <c r="I121" s="9">
        <f t="shared" si="16"/>
        <v>0.13333333333333333</v>
      </c>
      <c r="K121" s="3">
        <v>2019</v>
      </c>
      <c r="L121" s="3">
        <v>2</v>
      </c>
      <c r="M121" s="3">
        <v>3</v>
      </c>
      <c r="N121" s="9">
        <f t="shared" si="17"/>
        <v>0.4</v>
      </c>
      <c r="AD121" s="3"/>
      <c r="AE121" s="3"/>
      <c r="AF121" s="9"/>
      <c r="AH121" s="3"/>
      <c r="AI121" s="3"/>
      <c r="AJ121" s="3"/>
      <c r="AK121" s="9"/>
    </row>
    <row r="122" spans="1:37" x14ac:dyDescent="0.3">
      <c r="A122">
        <v>2020</v>
      </c>
      <c r="B122">
        <v>17</v>
      </c>
      <c r="C122">
        <v>0</v>
      </c>
      <c r="D122" s="9">
        <f t="shared" si="15"/>
        <v>1</v>
      </c>
      <c r="F122">
        <v>2020</v>
      </c>
      <c r="G122">
        <v>0</v>
      </c>
      <c r="H122">
        <v>3</v>
      </c>
      <c r="I122" s="9">
        <f t="shared" si="16"/>
        <v>0</v>
      </c>
      <c r="K122" s="3">
        <v>2020</v>
      </c>
      <c r="L122" s="3">
        <v>3</v>
      </c>
      <c r="M122" s="3">
        <v>0</v>
      </c>
      <c r="N122" s="9">
        <f t="shared" si="17"/>
        <v>1</v>
      </c>
      <c r="AD122" s="3"/>
      <c r="AE122" s="3"/>
      <c r="AF122" s="9"/>
      <c r="AH122" s="3"/>
      <c r="AI122" s="3"/>
      <c r="AJ122" s="3"/>
      <c r="AK122" s="9"/>
    </row>
    <row r="123" spans="1:37" x14ac:dyDescent="0.3">
      <c r="A123">
        <v>2021</v>
      </c>
      <c r="B123">
        <v>21</v>
      </c>
      <c r="C123">
        <v>0</v>
      </c>
      <c r="D123" s="9">
        <f t="shared" si="15"/>
        <v>1</v>
      </c>
      <c r="F123">
        <v>2021</v>
      </c>
      <c r="G123">
        <v>4</v>
      </c>
      <c r="H123">
        <v>20</v>
      </c>
      <c r="I123" s="9">
        <f t="shared" si="16"/>
        <v>0.16666666666666666</v>
      </c>
      <c r="K123">
        <v>2021</v>
      </c>
      <c r="L123" s="3">
        <v>4</v>
      </c>
      <c r="M123" s="3">
        <v>1</v>
      </c>
      <c r="N123" s="9">
        <f t="shared" si="17"/>
        <v>0.8</v>
      </c>
      <c r="AD123" s="3"/>
      <c r="AE123" s="3"/>
      <c r="AF123" s="9"/>
      <c r="AH123" s="3"/>
      <c r="AI123" s="3"/>
      <c r="AJ123" s="3"/>
      <c r="AK123" s="9"/>
    </row>
    <row r="124" spans="1:37" x14ac:dyDescent="0.3">
      <c r="A124">
        <v>2022</v>
      </c>
      <c r="B124">
        <v>25</v>
      </c>
      <c r="C124">
        <v>4</v>
      </c>
      <c r="D124" s="9">
        <f t="shared" si="15"/>
        <v>0.86206896551724133</v>
      </c>
      <c r="F124">
        <v>2022</v>
      </c>
      <c r="G124">
        <v>3</v>
      </c>
      <c r="H124">
        <v>17</v>
      </c>
      <c r="I124" s="9">
        <f t="shared" si="16"/>
        <v>0.15</v>
      </c>
      <c r="K124">
        <v>2022</v>
      </c>
      <c r="L124" s="3">
        <v>3</v>
      </c>
      <c r="M124" s="3">
        <v>3</v>
      </c>
      <c r="N124" s="9">
        <f t="shared" si="17"/>
        <v>0.5</v>
      </c>
      <c r="AD124" s="3"/>
      <c r="AE124" s="3"/>
      <c r="AF124" s="9"/>
      <c r="AH124" s="3"/>
      <c r="AI124" s="3"/>
      <c r="AJ124" s="3"/>
      <c r="AK124" s="9"/>
    </row>
    <row r="125" spans="1:37" x14ac:dyDescent="0.3">
      <c r="A125">
        <v>2023</v>
      </c>
      <c r="B125">
        <v>20</v>
      </c>
      <c r="C125">
        <v>1</v>
      </c>
      <c r="D125" s="9">
        <f t="shared" si="15"/>
        <v>0.95238095238095233</v>
      </c>
      <c r="F125">
        <v>2023</v>
      </c>
      <c r="G125">
        <v>1</v>
      </c>
      <c r="H125">
        <v>21</v>
      </c>
      <c r="I125" s="9">
        <f t="shared" si="16"/>
        <v>4.5454545454545456E-2</v>
      </c>
      <c r="K125" s="3">
        <v>2023</v>
      </c>
      <c r="L125" s="3">
        <v>3</v>
      </c>
      <c r="M125" s="3">
        <v>1</v>
      </c>
      <c r="N125" s="9">
        <f t="shared" si="17"/>
        <v>0.75</v>
      </c>
      <c r="AD125" s="3"/>
      <c r="AE125" s="3"/>
      <c r="AF125" s="9"/>
      <c r="AH125" s="3"/>
      <c r="AI125" s="3"/>
      <c r="AJ125" s="3"/>
      <c r="AK125" s="9"/>
    </row>
    <row r="126" spans="1:37" x14ac:dyDescent="0.3">
      <c r="A126">
        <v>2024</v>
      </c>
      <c r="B126">
        <v>16</v>
      </c>
      <c r="C126">
        <v>1</v>
      </c>
      <c r="D126" s="9">
        <f t="shared" si="15"/>
        <v>0.94117647058823528</v>
      </c>
      <c r="F126">
        <v>2024</v>
      </c>
      <c r="G126">
        <v>3</v>
      </c>
      <c r="H126">
        <v>14</v>
      </c>
      <c r="I126" s="9">
        <f t="shared" si="16"/>
        <v>0.17647058823529413</v>
      </c>
      <c r="K126" s="3">
        <v>2024</v>
      </c>
      <c r="L126" s="3">
        <v>2</v>
      </c>
      <c r="M126" s="3">
        <v>4</v>
      </c>
      <c r="N126" s="9">
        <f t="shared" si="17"/>
        <v>0.33333333333333331</v>
      </c>
      <c r="AD126" s="3"/>
      <c r="AE126" s="3"/>
      <c r="AF126" s="9"/>
      <c r="AH126" s="3"/>
      <c r="AI126" s="3"/>
      <c r="AJ126" s="3"/>
      <c r="AK126" s="9"/>
    </row>
    <row r="127" spans="1:37" x14ac:dyDescent="0.3">
      <c r="A127" s="4" t="s">
        <v>4</v>
      </c>
      <c r="B127" s="5">
        <f>SUM(B104:B126)</f>
        <v>511</v>
      </c>
      <c r="C127" s="5">
        <f>SUM(C104:C126)</f>
        <v>39</v>
      </c>
      <c r="D127" s="10">
        <f t="shared" si="15"/>
        <v>0.92909090909090908</v>
      </c>
      <c r="E127" s="3"/>
      <c r="F127" s="4" t="s">
        <v>4</v>
      </c>
      <c r="G127" s="5">
        <f>SUM(G104:G126)</f>
        <v>58</v>
      </c>
      <c r="H127" s="5">
        <f>SUM(H104:H126)</f>
        <v>408</v>
      </c>
      <c r="I127" s="10">
        <f t="shared" si="16"/>
        <v>0.12446351931330472</v>
      </c>
      <c r="J127" s="3"/>
      <c r="K127" s="4" t="s">
        <v>4</v>
      </c>
      <c r="L127" s="5">
        <f>SUM(L104:L126)</f>
        <v>70</v>
      </c>
      <c r="M127" s="5">
        <f>SUM(M104:M126)</f>
        <v>71</v>
      </c>
      <c r="N127" s="10">
        <f>L127/(L127+M127)</f>
        <v>0.49645390070921985</v>
      </c>
      <c r="O127" s="3"/>
      <c r="AD127" s="3"/>
      <c r="AE127" s="3"/>
      <c r="AF127" s="9"/>
      <c r="AH127" s="3"/>
      <c r="AI127" s="3"/>
      <c r="AJ127" s="3"/>
      <c r="AK127" s="9"/>
    </row>
    <row r="128" spans="1:37" x14ac:dyDescent="0.3">
      <c r="X128" s="3"/>
      <c r="Y128" s="3"/>
      <c r="Z128" s="3"/>
      <c r="AA128" s="9"/>
      <c r="AC128" s="3"/>
      <c r="AD128" s="3"/>
      <c r="AE128" s="3"/>
      <c r="AF128" s="9"/>
      <c r="AH128" s="3"/>
      <c r="AI128" s="3"/>
      <c r="AJ128" s="3"/>
      <c r="AK128" s="9"/>
    </row>
    <row r="129" spans="1:14" x14ac:dyDescent="0.3">
      <c r="A129" s="28" t="s">
        <v>18</v>
      </c>
      <c r="B129" s="28"/>
      <c r="C129" s="28"/>
      <c r="D129" s="28"/>
      <c r="F129" s="28" t="s">
        <v>19</v>
      </c>
      <c r="G129" s="28"/>
      <c r="H129" s="28"/>
      <c r="I129" s="28"/>
      <c r="K129" s="28" t="s">
        <v>49</v>
      </c>
      <c r="L129" s="28"/>
      <c r="M129" s="28"/>
      <c r="N129" s="28"/>
    </row>
    <row r="130" spans="1:14" x14ac:dyDescent="0.3">
      <c r="A130" s="2" t="s">
        <v>1</v>
      </c>
      <c r="B130" s="2" t="s">
        <v>2</v>
      </c>
      <c r="C130" s="2" t="s">
        <v>3</v>
      </c>
      <c r="D130" s="1" t="s">
        <v>34</v>
      </c>
      <c r="F130" s="2" t="s">
        <v>1</v>
      </c>
      <c r="G130" s="2" t="s">
        <v>2</v>
      </c>
      <c r="H130" s="2" t="s">
        <v>3</v>
      </c>
      <c r="I130" s="1" t="s">
        <v>34</v>
      </c>
      <c r="K130" s="2" t="s">
        <v>1</v>
      </c>
      <c r="L130" s="2" t="s">
        <v>2</v>
      </c>
      <c r="M130" s="2" t="s">
        <v>3</v>
      </c>
      <c r="N130" s="1" t="s">
        <v>34</v>
      </c>
    </row>
    <row r="131" spans="1:14" x14ac:dyDescent="0.3">
      <c r="A131" s="3">
        <v>2002</v>
      </c>
      <c r="B131" s="3">
        <v>25</v>
      </c>
      <c r="C131" s="3">
        <v>0</v>
      </c>
      <c r="D131" s="9">
        <f t="shared" ref="D131:D154" si="18">B131/(B131+C131)</f>
        <v>1</v>
      </c>
      <c r="F131" s="3">
        <v>2002</v>
      </c>
      <c r="G131" s="3">
        <v>2</v>
      </c>
      <c r="H131" s="3">
        <v>29</v>
      </c>
      <c r="I131" s="9">
        <f t="shared" ref="I131:I154" si="19">G131/(G131+H131)</f>
        <v>6.4516129032258063E-2</v>
      </c>
      <c r="K131" s="3">
        <v>2002</v>
      </c>
      <c r="L131" s="3">
        <v>3</v>
      </c>
      <c r="M131" s="3">
        <v>2</v>
      </c>
      <c r="N131" s="9">
        <f>L131/(L131+M131)</f>
        <v>0.6</v>
      </c>
    </row>
    <row r="132" spans="1:14" x14ac:dyDescent="0.3">
      <c r="A132" s="3">
        <v>2003</v>
      </c>
      <c r="B132" s="3">
        <v>26</v>
      </c>
      <c r="C132" s="3">
        <v>2</v>
      </c>
      <c r="D132" s="9">
        <f t="shared" si="18"/>
        <v>0.9285714285714286</v>
      </c>
      <c r="F132" s="3">
        <v>2003</v>
      </c>
      <c r="G132" s="3">
        <v>1</v>
      </c>
      <c r="H132" s="3">
        <v>19</v>
      </c>
      <c r="I132" s="9">
        <f t="shared" si="19"/>
        <v>0.05</v>
      </c>
      <c r="K132" s="3">
        <v>2003</v>
      </c>
      <c r="L132" s="3">
        <v>2</v>
      </c>
      <c r="M132" s="3">
        <v>1</v>
      </c>
      <c r="N132" s="9">
        <f t="shared" ref="N132:N153" si="20">L132/(L132+M132)</f>
        <v>0.66666666666666663</v>
      </c>
    </row>
    <row r="133" spans="1:14" x14ac:dyDescent="0.3">
      <c r="A133" s="3">
        <v>2004</v>
      </c>
      <c r="B133" s="3">
        <v>25</v>
      </c>
      <c r="C133" s="3">
        <v>0</v>
      </c>
      <c r="D133" s="9">
        <f t="shared" si="18"/>
        <v>1</v>
      </c>
      <c r="F133" s="3">
        <v>2004</v>
      </c>
      <c r="G133" s="3">
        <v>0</v>
      </c>
      <c r="H133" s="3">
        <v>18</v>
      </c>
      <c r="I133" s="9">
        <f t="shared" si="19"/>
        <v>0</v>
      </c>
      <c r="K133" s="3">
        <v>2004</v>
      </c>
      <c r="L133" s="3">
        <v>2</v>
      </c>
      <c r="M133" s="3">
        <v>5</v>
      </c>
      <c r="N133" s="9">
        <f t="shared" si="20"/>
        <v>0.2857142857142857</v>
      </c>
    </row>
    <row r="134" spans="1:14" x14ac:dyDescent="0.3">
      <c r="A134" s="3">
        <v>2005</v>
      </c>
      <c r="B134" s="3">
        <v>26</v>
      </c>
      <c r="C134" s="3">
        <v>2</v>
      </c>
      <c r="D134" s="9">
        <f t="shared" si="18"/>
        <v>0.9285714285714286</v>
      </c>
      <c r="F134" s="3">
        <v>2005</v>
      </c>
      <c r="G134" s="3">
        <v>1</v>
      </c>
      <c r="H134" s="3">
        <v>23</v>
      </c>
      <c r="I134" s="9">
        <f t="shared" si="19"/>
        <v>4.1666666666666664E-2</v>
      </c>
      <c r="K134" s="3">
        <v>2005</v>
      </c>
      <c r="L134" s="3">
        <v>2</v>
      </c>
      <c r="M134" s="3">
        <v>1</v>
      </c>
      <c r="N134" s="9">
        <f t="shared" si="20"/>
        <v>0.66666666666666663</v>
      </c>
    </row>
    <row r="135" spans="1:14" x14ac:dyDescent="0.3">
      <c r="A135" s="3">
        <v>2006</v>
      </c>
      <c r="B135" s="3">
        <v>23</v>
      </c>
      <c r="C135" s="3">
        <v>0</v>
      </c>
      <c r="D135" s="9">
        <f t="shared" si="18"/>
        <v>1</v>
      </c>
      <c r="F135" s="3">
        <v>2006</v>
      </c>
      <c r="G135" s="3">
        <v>0</v>
      </c>
      <c r="H135" s="3">
        <v>23</v>
      </c>
      <c r="I135" s="9">
        <f t="shared" si="19"/>
        <v>0</v>
      </c>
      <c r="K135" s="3">
        <v>2006</v>
      </c>
      <c r="L135" s="3">
        <v>3</v>
      </c>
      <c r="M135" s="3">
        <v>3</v>
      </c>
      <c r="N135" s="9">
        <f t="shared" si="20"/>
        <v>0.5</v>
      </c>
    </row>
    <row r="136" spans="1:14" x14ac:dyDescent="0.3">
      <c r="A136" s="3">
        <v>2007</v>
      </c>
      <c r="B136" s="3">
        <v>24</v>
      </c>
      <c r="C136" s="3">
        <v>1</v>
      </c>
      <c r="D136" s="9">
        <f t="shared" si="18"/>
        <v>0.96</v>
      </c>
      <c r="F136" s="3">
        <v>2007</v>
      </c>
      <c r="G136" s="3">
        <v>3</v>
      </c>
      <c r="H136" s="3">
        <v>19</v>
      </c>
      <c r="I136" s="9">
        <f t="shared" si="19"/>
        <v>0.13636363636363635</v>
      </c>
      <c r="K136" s="3">
        <v>2007</v>
      </c>
      <c r="L136" s="3">
        <v>2</v>
      </c>
      <c r="M136" s="3">
        <v>4</v>
      </c>
      <c r="N136" s="9">
        <f t="shared" si="20"/>
        <v>0.33333333333333331</v>
      </c>
    </row>
    <row r="137" spans="1:14" x14ac:dyDescent="0.3">
      <c r="A137" s="3">
        <v>2008</v>
      </c>
      <c r="B137" s="3">
        <v>22</v>
      </c>
      <c r="C137" s="3">
        <v>2</v>
      </c>
      <c r="D137" s="9">
        <f t="shared" si="18"/>
        <v>0.91666666666666663</v>
      </c>
      <c r="F137" s="3">
        <v>2008</v>
      </c>
      <c r="G137" s="3">
        <v>3</v>
      </c>
      <c r="H137" s="3">
        <v>16</v>
      </c>
      <c r="I137" s="9">
        <f t="shared" si="19"/>
        <v>0.15789473684210525</v>
      </c>
      <c r="K137" s="3">
        <v>2008</v>
      </c>
      <c r="L137" s="3">
        <v>3</v>
      </c>
      <c r="M137" s="3">
        <v>3</v>
      </c>
      <c r="N137" s="9">
        <f t="shared" si="20"/>
        <v>0.5</v>
      </c>
    </row>
    <row r="138" spans="1:14" x14ac:dyDescent="0.3">
      <c r="A138" s="3">
        <v>2009</v>
      </c>
      <c r="B138" s="3">
        <v>21</v>
      </c>
      <c r="C138" s="3">
        <v>2</v>
      </c>
      <c r="D138" s="9">
        <f t="shared" si="18"/>
        <v>0.91304347826086951</v>
      </c>
      <c r="F138" s="3">
        <v>2009</v>
      </c>
      <c r="G138" s="3">
        <v>2</v>
      </c>
      <c r="H138" s="3">
        <v>21</v>
      </c>
      <c r="I138" s="9">
        <f t="shared" si="19"/>
        <v>8.6956521739130432E-2</v>
      </c>
      <c r="K138" s="3">
        <v>2009</v>
      </c>
      <c r="L138" s="3">
        <v>0</v>
      </c>
      <c r="M138" s="3">
        <v>2</v>
      </c>
      <c r="N138" s="9">
        <f t="shared" si="20"/>
        <v>0</v>
      </c>
    </row>
    <row r="139" spans="1:14" x14ac:dyDescent="0.3">
      <c r="A139" s="3">
        <v>2010</v>
      </c>
      <c r="B139" s="3">
        <v>17</v>
      </c>
      <c r="C139" s="3">
        <v>0</v>
      </c>
      <c r="D139" s="9">
        <f t="shared" si="18"/>
        <v>1</v>
      </c>
      <c r="F139" s="3">
        <v>2010</v>
      </c>
      <c r="G139" s="3">
        <v>1</v>
      </c>
      <c r="H139" s="3">
        <v>20</v>
      </c>
      <c r="I139" s="9">
        <f t="shared" si="19"/>
        <v>4.7619047619047616E-2</v>
      </c>
      <c r="K139" s="3">
        <v>2010</v>
      </c>
      <c r="L139" s="3">
        <v>3</v>
      </c>
      <c r="M139" s="3">
        <v>3</v>
      </c>
      <c r="N139" s="9">
        <f t="shared" si="20"/>
        <v>0.5</v>
      </c>
    </row>
    <row r="140" spans="1:14" x14ac:dyDescent="0.3">
      <c r="A140" s="3">
        <v>2011</v>
      </c>
      <c r="B140" s="3">
        <v>17</v>
      </c>
      <c r="C140" s="3">
        <v>1</v>
      </c>
      <c r="D140" s="9">
        <f t="shared" si="18"/>
        <v>0.94444444444444442</v>
      </c>
      <c r="F140" s="3">
        <v>2011</v>
      </c>
      <c r="G140" s="3">
        <v>1</v>
      </c>
      <c r="H140" s="3">
        <v>18</v>
      </c>
      <c r="I140" s="9">
        <f t="shared" si="19"/>
        <v>5.2631578947368418E-2</v>
      </c>
      <c r="K140" s="3">
        <v>2011</v>
      </c>
      <c r="L140" s="3">
        <v>2</v>
      </c>
      <c r="M140" s="3">
        <v>3</v>
      </c>
      <c r="N140" s="9">
        <f t="shared" si="20"/>
        <v>0.4</v>
      </c>
    </row>
    <row r="141" spans="1:14" x14ac:dyDescent="0.3">
      <c r="A141" s="3">
        <v>2012</v>
      </c>
      <c r="B141" s="3">
        <v>19</v>
      </c>
      <c r="C141" s="3">
        <v>0</v>
      </c>
      <c r="D141" s="9">
        <f t="shared" si="18"/>
        <v>1</v>
      </c>
      <c r="F141" s="3">
        <v>2012</v>
      </c>
      <c r="G141" s="3">
        <v>1</v>
      </c>
      <c r="H141" s="3">
        <v>19</v>
      </c>
      <c r="I141" s="9">
        <f t="shared" si="19"/>
        <v>0.05</v>
      </c>
      <c r="K141" s="3">
        <v>2012</v>
      </c>
      <c r="L141" s="3">
        <v>5</v>
      </c>
      <c r="M141" s="3">
        <v>2</v>
      </c>
      <c r="N141" s="9">
        <f t="shared" si="20"/>
        <v>0.7142857142857143</v>
      </c>
    </row>
    <row r="142" spans="1:14" x14ac:dyDescent="0.3">
      <c r="A142" s="3">
        <v>2013</v>
      </c>
      <c r="B142" s="3">
        <v>21</v>
      </c>
      <c r="C142" s="3">
        <v>1</v>
      </c>
      <c r="D142" s="9">
        <f t="shared" si="18"/>
        <v>0.95454545454545459</v>
      </c>
      <c r="F142" s="3">
        <v>2013</v>
      </c>
      <c r="G142" s="3">
        <v>1</v>
      </c>
      <c r="H142" s="3">
        <v>17</v>
      </c>
      <c r="I142" s="9">
        <f t="shared" si="19"/>
        <v>5.5555555555555552E-2</v>
      </c>
      <c r="K142" s="3">
        <v>2013</v>
      </c>
      <c r="L142" s="3">
        <v>2</v>
      </c>
      <c r="M142" s="3">
        <v>3</v>
      </c>
      <c r="N142" s="9">
        <f t="shared" si="20"/>
        <v>0.4</v>
      </c>
    </row>
    <row r="143" spans="1:14" x14ac:dyDescent="0.3">
      <c r="A143" s="3">
        <v>2014</v>
      </c>
      <c r="B143" s="3">
        <v>22</v>
      </c>
      <c r="C143" s="3">
        <v>1</v>
      </c>
      <c r="D143" s="9">
        <f t="shared" si="18"/>
        <v>0.95652173913043481</v>
      </c>
      <c r="F143" s="3">
        <v>2014</v>
      </c>
      <c r="G143" s="3">
        <v>0</v>
      </c>
      <c r="H143" s="3">
        <v>13</v>
      </c>
      <c r="I143" s="9">
        <f t="shared" si="19"/>
        <v>0</v>
      </c>
      <c r="K143" s="3">
        <v>2014</v>
      </c>
      <c r="L143" s="3">
        <v>7</v>
      </c>
      <c r="M143" s="3">
        <v>3</v>
      </c>
      <c r="N143" s="9">
        <f t="shared" si="20"/>
        <v>0.7</v>
      </c>
    </row>
    <row r="144" spans="1:14" x14ac:dyDescent="0.3">
      <c r="A144" s="3">
        <v>2015</v>
      </c>
      <c r="B144" s="3">
        <v>21</v>
      </c>
      <c r="C144" s="3">
        <v>2</v>
      </c>
      <c r="D144" s="9">
        <f t="shared" si="18"/>
        <v>0.91304347826086951</v>
      </c>
      <c r="F144" s="3">
        <v>2015</v>
      </c>
      <c r="G144" s="3">
        <v>4</v>
      </c>
      <c r="H144" s="3">
        <v>12</v>
      </c>
      <c r="I144" s="9">
        <f t="shared" si="19"/>
        <v>0.25</v>
      </c>
      <c r="K144" s="3">
        <v>2015</v>
      </c>
      <c r="L144" s="3">
        <v>2</v>
      </c>
      <c r="M144" s="3">
        <v>1</v>
      </c>
      <c r="N144" s="9">
        <f t="shared" si="20"/>
        <v>0.66666666666666663</v>
      </c>
    </row>
    <row r="145" spans="1:14" x14ac:dyDescent="0.3">
      <c r="A145" s="3">
        <v>2016</v>
      </c>
      <c r="B145" s="3">
        <v>19</v>
      </c>
      <c r="C145" s="3">
        <v>2</v>
      </c>
      <c r="D145" s="9">
        <f t="shared" si="18"/>
        <v>0.90476190476190477</v>
      </c>
      <c r="F145" s="3">
        <v>2016</v>
      </c>
      <c r="G145" s="3">
        <v>0</v>
      </c>
      <c r="H145" s="3">
        <v>23</v>
      </c>
      <c r="I145" s="9">
        <f t="shared" si="19"/>
        <v>0</v>
      </c>
      <c r="K145" s="3">
        <v>2016</v>
      </c>
      <c r="L145" s="3">
        <v>3</v>
      </c>
      <c r="M145" s="3">
        <v>3</v>
      </c>
      <c r="N145" s="9">
        <f t="shared" si="20"/>
        <v>0.5</v>
      </c>
    </row>
    <row r="146" spans="1:14" x14ac:dyDescent="0.3">
      <c r="A146" s="3">
        <v>2017</v>
      </c>
      <c r="B146" s="3">
        <v>25</v>
      </c>
      <c r="C146" s="3">
        <v>1</v>
      </c>
      <c r="D146" s="9">
        <f t="shared" si="18"/>
        <v>0.96153846153846156</v>
      </c>
      <c r="F146" s="3">
        <v>2017</v>
      </c>
      <c r="G146" s="3">
        <v>3</v>
      </c>
      <c r="H146" s="3">
        <v>17</v>
      </c>
      <c r="I146" s="9">
        <f t="shared" si="19"/>
        <v>0.15</v>
      </c>
      <c r="K146" s="3">
        <v>2017</v>
      </c>
      <c r="L146" s="3">
        <v>2</v>
      </c>
      <c r="M146" s="3">
        <v>2</v>
      </c>
      <c r="N146" s="9">
        <f t="shared" si="20"/>
        <v>0.5</v>
      </c>
    </row>
    <row r="147" spans="1:14" x14ac:dyDescent="0.3">
      <c r="A147" s="3">
        <v>2018</v>
      </c>
      <c r="B147" s="3">
        <v>25</v>
      </c>
      <c r="C147" s="3">
        <v>2</v>
      </c>
      <c r="D147" s="9">
        <f t="shared" si="18"/>
        <v>0.92592592592592593</v>
      </c>
      <c r="F147" s="3">
        <v>2018</v>
      </c>
      <c r="G147" s="3">
        <v>0</v>
      </c>
      <c r="H147" s="3">
        <v>18</v>
      </c>
      <c r="I147" s="9">
        <f t="shared" si="19"/>
        <v>0</v>
      </c>
      <c r="K147" s="3">
        <v>2018</v>
      </c>
      <c r="L147" s="3">
        <v>2</v>
      </c>
      <c r="M147" s="3">
        <v>3</v>
      </c>
      <c r="N147" s="9">
        <f t="shared" si="20"/>
        <v>0.4</v>
      </c>
    </row>
    <row r="148" spans="1:14" x14ac:dyDescent="0.3">
      <c r="A148" s="3">
        <v>2019</v>
      </c>
      <c r="B148" s="3">
        <v>23</v>
      </c>
      <c r="C148" s="3">
        <v>2</v>
      </c>
      <c r="D148" s="9">
        <f t="shared" si="18"/>
        <v>0.92</v>
      </c>
      <c r="F148" s="3">
        <v>2019</v>
      </c>
      <c r="G148" s="3">
        <v>1</v>
      </c>
      <c r="H148" s="3">
        <v>14</v>
      </c>
      <c r="I148" s="9">
        <f t="shared" si="19"/>
        <v>6.6666666666666666E-2</v>
      </c>
      <c r="K148" s="3">
        <v>2019</v>
      </c>
      <c r="L148" s="3">
        <v>3</v>
      </c>
      <c r="M148" s="3">
        <v>3</v>
      </c>
      <c r="N148" s="9">
        <f t="shared" si="20"/>
        <v>0.5</v>
      </c>
    </row>
    <row r="149" spans="1:14" x14ac:dyDescent="0.3">
      <c r="A149" s="3">
        <v>2020</v>
      </c>
      <c r="B149" s="3">
        <v>18</v>
      </c>
      <c r="C149" s="3">
        <v>0</v>
      </c>
      <c r="D149" s="9">
        <f t="shared" si="18"/>
        <v>1</v>
      </c>
      <c r="F149" s="3">
        <v>2020</v>
      </c>
      <c r="G149" s="3">
        <v>0</v>
      </c>
      <c r="H149" s="3">
        <v>3</v>
      </c>
      <c r="I149" s="9">
        <f t="shared" si="19"/>
        <v>0</v>
      </c>
      <c r="K149" s="3">
        <v>2020</v>
      </c>
      <c r="L149" s="3">
        <v>1</v>
      </c>
      <c r="M149" s="3">
        <v>0</v>
      </c>
      <c r="N149" s="9">
        <f t="shared" si="20"/>
        <v>1</v>
      </c>
    </row>
    <row r="150" spans="1:14" x14ac:dyDescent="0.3">
      <c r="A150">
        <v>2021</v>
      </c>
      <c r="B150" s="3">
        <v>21</v>
      </c>
      <c r="C150" s="3">
        <v>1</v>
      </c>
      <c r="D150" s="9">
        <f t="shared" si="18"/>
        <v>0.95454545454545459</v>
      </c>
      <c r="F150">
        <v>2021</v>
      </c>
      <c r="G150" s="3">
        <v>4</v>
      </c>
      <c r="H150" s="3">
        <v>20</v>
      </c>
      <c r="I150" s="9">
        <f t="shared" si="19"/>
        <v>0.16666666666666666</v>
      </c>
      <c r="K150">
        <v>2021</v>
      </c>
      <c r="L150" s="3">
        <v>3</v>
      </c>
      <c r="M150" s="3">
        <v>0</v>
      </c>
      <c r="N150" s="9">
        <f t="shared" si="20"/>
        <v>1</v>
      </c>
    </row>
    <row r="151" spans="1:14" x14ac:dyDescent="0.3">
      <c r="A151">
        <v>2022</v>
      </c>
      <c r="B151" s="3">
        <v>24</v>
      </c>
      <c r="C151" s="3">
        <v>2</v>
      </c>
      <c r="D151" s="9">
        <f t="shared" si="18"/>
        <v>0.92307692307692313</v>
      </c>
      <c r="F151">
        <v>2022</v>
      </c>
      <c r="G151" s="3">
        <v>1</v>
      </c>
      <c r="H151" s="3">
        <v>18</v>
      </c>
      <c r="I151" s="9">
        <f t="shared" si="19"/>
        <v>5.2631578947368418E-2</v>
      </c>
      <c r="K151">
        <v>2022</v>
      </c>
      <c r="L151" s="3">
        <v>1</v>
      </c>
      <c r="M151" s="3">
        <v>3</v>
      </c>
      <c r="N151" s="9">
        <f t="shared" si="20"/>
        <v>0.25</v>
      </c>
    </row>
    <row r="152" spans="1:14" x14ac:dyDescent="0.3">
      <c r="A152" s="3">
        <v>2023</v>
      </c>
      <c r="B152" s="3">
        <v>20</v>
      </c>
      <c r="C152" s="3">
        <v>1</v>
      </c>
      <c r="D152" s="9">
        <f t="shared" si="18"/>
        <v>0.95238095238095233</v>
      </c>
      <c r="F152" s="3">
        <v>2023</v>
      </c>
      <c r="G152" s="3">
        <v>1</v>
      </c>
      <c r="H152" s="3">
        <v>19</v>
      </c>
      <c r="I152" s="9">
        <f t="shared" si="19"/>
        <v>0.05</v>
      </c>
      <c r="K152" s="3">
        <v>2023</v>
      </c>
      <c r="L152" s="3">
        <v>2</v>
      </c>
      <c r="M152" s="3">
        <v>1</v>
      </c>
      <c r="N152" s="9">
        <f t="shared" si="20"/>
        <v>0.66666666666666663</v>
      </c>
    </row>
    <row r="153" spans="1:14" x14ac:dyDescent="0.3">
      <c r="A153" s="3">
        <v>2024</v>
      </c>
      <c r="B153" s="3">
        <v>17</v>
      </c>
      <c r="C153" s="3">
        <v>1</v>
      </c>
      <c r="D153" s="9">
        <f t="shared" si="18"/>
        <v>0.94444444444444442</v>
      </c>
      <c r="F153" s="3">
        <v>2024</v>
      </c>
      <c r="G153" s="3">
        <v>2</v>
      </c>
      <c r="H153" s="3">
        <v>15</v>
      </c>
      <c r="I153" s="9">
        <f t="shared" si="19"/>
        <v>0.11764705882352941</v>
      </c>
      <c r="K153" s="3">
        <v>2024</v>
      </c>
      <c r="L153" s="3">
        <v>0</v>
      </c>
      <c r="M153" s="3">
        <v>3</v>
      </c>
      <c r="N153" s="9">
        <f t="shared" si="20"/>
        <v>0</v>
      </c>
    </row>
    <row r="154" spans="1:14" x14ac:dyDescent="0.3">
      <c r="A154" s="4" t="s">
        <v>4</v>
      </c>
      <c r="B154" s="5">
        <f>SUM(B131:B153)</f>
        <v>501</v>
      </c>
      <c r="C154" s="5">
        <f>SUM(C131:C153)</f>
        <v>26</v>
      </c>
      <c r="D154" s="10">
        <f t="shared" si="18"/>
        <v>0.95066413662239091</v>
      </c>
      <c r="E154" s="3"/>
      <c r="F154" s="4" t="s">
        <v>4</v>
      </c>
      <c r="G154" s="5">
        <f>SUM(G131:G153)</f>
        <v>32</v>
      </c>
      <c r="H154" s="5">
        <f>SUM(H131:H153)</f>
        <v>414</v>
      </c>
      <c r="I154" s="10">
        <f t="shared" si="19"/>
        <v>7.1748878923766815E-2</v>
      </c>
      <c r="J154" s="3"/>
      <c r="K154" s="4" t="s">
        <v>4</v>
      </c>
      <c r="L154" s="5">
        <f>SUM(L131:L153)</f>
        <v>55</v>
      </c>
      <c r="M154" s="5">
        <f>SUM(M131:M153)</f>
        <v>54</v>
      </c>
      <c r="N154" s="10">
        <f>L154/(L154+M154)</f>
        <v>0.50458715596330272</v>
      </c>
    </row>
  </sheetData>
  <mergeCells count="18">
    <mergeCell ref="A1:D1"/>
    <mergeCell ref="F1:I1"/>
    <mergeCell ref="K1:N1"/>
    <mergeCell ref="P1:S1"/>
    <mergeCell ref="A38:D38"/>
    <mergeCell ref="F38:I38"/>
    <mergeCell ref="K38:N38"/>
    <mergeCell ref="P38:S38"/>
    <mergeCell ref="A102:D102"/>
    <mergeCell ref="F102:I102"/>
    <mergeCell ref="K102:N102"/>
    <mergeCell ref="A129:D129"/>
    <mergeCell ref="P75:S75"/>
    <mergeCell ref="K75:N75"/>
    <mergeCell ref="F75:I75"/>
    <mergeCell ref="A75:D75"/>
    <mergeCell ref="F129:I129"/>
    <mergeCell ref="K129:N129"/>
  </mergeCells>
  <conditionalFormatting sqref="B3:B35">
    <cfRule type="top10" dxfId="65" priority="20" rank="1"/>
  </conditionalFormatting>
  <conditionalFormatting sqref="B40:B72">
    <cfRule type="top10" dxfId="64" priority="24" rank="1"/>
  </conditionalFormatting>
  <conditionalFormatting sqref="B77:B99">
    <cfRule type="top10" dxfId="63" priority="26" rank="1"/>
  </conditionalFormatting>
  <conditionalFormatting sqref="B104:B126">
    <cfRule type="top10" dxfId="62" priority="30" rank="1"/>
  </conditionalFormatting>
  <conditionalFormatting sqref="B131:B153">
    <cfRule type="top10" dxfId="61" priority="33" rank="1"/>
  </conditionalFormatting>
  <conditionalFormatting sqref="D3:D35">
    <cfRule type="top10" dxfId="60" priority="16" rank="1"/>
  </conditionalFormatting>
  <conditionalFormatting sqref="D40:D72">
    <cfRule type="top10" dxfId="59" priority="14" rank="1"/>
  </conditionalFormatting>
  <conditionalFormatting sqref="D77:D99">
    <cfRule type="top10" dxfId="58" priority="10" rank="1"/>
  </conditionalFormatting>
  <conditionalFormatting sqref="D104:D126">
    <cfRule type="top10" dxfId="57" priority="6" rank="1"/>
  </conditionalFormatting>
  <conditionalFormatting sqref="D131:D153">
    <cfRule type="top10" dxfId="56" priority="3" rank="1"/>
  </conditionalFormatting>
  <conditionalFormatting sqref="G3:G35">
    <cfRule type="top10" dxfId="55" priority="19" rank="1"/>
  </conditionalFormatting>
  <conditionalFormatting sqref="G40:G72">
    <cfRule type="top10" dxfId="54" priority="23" rank="1"/>
  </conditionalFormatting>
  <conditionalFormatting sqref="G77:G99">
    <cfRule type="top10" dxfId="53" priority="27" rank="1"/>
  </conditionalFormatting>
  <conditionalFormatting sqref="G104:G126 H123:H126">
    <cfRule type="top10" dxfId="52" priority="32" rank="1"/>
  </conditionalFormatting>
  <conditionalFormatting sqref="G131:G153">
    <cfRule type="top10" dxfId="51" priority="31" rank="1"/>
  </conditionalFormatting>
  <conditionalFormatting sqref="I3:I35">
    <cfRule type="top10" dxfId="50" priority="15" rank="1"/>
  </conditionalFormatting>
  <conditionalFormatting sqref="I40:I72">
    <cfRule type="top10" dxfId="49" priority="13" rank="1"/>
  </conditionalFormatting>
  <conditionalFormatting sqref="I77:I99">
    <cfRule type="top10" dxfId="48" priority="9" rank="1"/>
  </conditionalFormatting>
  <conditionalFormatting sqref="I104:I126">
    <cfRule type="top10" dxfId="47" priority="5" rank="1"/>
  </conditionalFormatting>
  <conditionalFormatting sqref="I131:I153">
    <cfRule type="top10" dxfId="46" priority="2" rank="1"/>
  </conditionalFormatting>
  <conditionalFormatting sqref="L3:L35">
    <cfRule type="top10" dxfId="45" priority="18" rank="1"/>
  </conditionalFormatting>
  <conditionalFormatting sqref="L40:L72">
    <cfRule type="top10" dxfId="44" priority="22" rank="1"/>
  </conditionalFormatting>
  <conditionalFormatting sqref="L77:L99">
    <cfRule type="top10" dxfId="43" priority="28" rank="1"/>
  </conditionalFormatting>
  <conditionalFormatting sqref="L104:L126">
    <cfRule type="top10" dxfId="42" priority="29" rank="1"/>
  </conditionalFormatting>
  <conditionalFormatting sqref="N40:N72">
    <cfRule type="top10" dxfId="41" priority="12" rank="1"/>
  </conditionalFormatting>
  <conditionalFormatting sqref="N77:N99">
    <cfRule type="top10" dxfId="40" priority="8" rank="1"/>
  </conditionalFormatting>
  <conditionalFormatting sqref="N104:N126">
    <cfRule type="top10" dxfId="39" priority="4" rank="1"/>
  </conditionalFormatting>
  <conditionalFormatting sqref="N131:N153">
    <cfRule type="top10" dxfId="38" priority="1" rank="1"/>
  </conditionalFormatting>
  <conditionalFormatting sqref="Q3:Q35">
    <cfRule type="top10" dxfId="37" priority="17" rank="1"/>
  </conditionalFormatting>
  <conditionalFormatting sqref="Q40:Q72">
    <cfRule type="top10" dxfId="36" priority="21" rank="1"/>
  </conditionalFormatting>
  <conditionalFormatting sqref="Q77:Q99">
    <cfRule type="top10" dxfId="35" priority="25" rank="1"/>
  </conditionalFormatting>
  <conditionalFormatting sqref="S41:S72">
    <cfRule type="top10" dxfId="34" priority="11" rank="1"/>
  </conditionalFormatting>
  <conditionalFormatting sqref="S77:S99">
    <cfRule type="top10" dxfId="33" priority="7" rank="1"/>
  </conditionalFormatting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8EDD13-0041-E44C-97A2-75DE516B48F5}">
  <dimension ref="A1:S110"/>
  <sheetViews>
    <sheetView topLeftCell="A71" zoomScale="55" zoomScaleNormal="55" workbookViewId="0">
      <selection activeCell="N109" sqref="N109"/>
    </sheetView>
  </sheetViews>
  <sheetFormatPr defaultColWidth="11.19921875" defaultRowHeight="15.6" x14ac:dyDescent="0.3"/>
  <sheetData>
    <row r="1" spans="1:19" x14ac:dyDescent="0.3">
      <c r="A1" s="28" t="s">
        <v>58</v>
      </c>
      <c r="B1" s="28"/>
      <c r="C1" s="28"/>
      <c r="D1" s="28"/>
      <c r="F1" s="28" t="s">
        <v>59</v>
      </c>
      <c r="G1" s="28"/>
      <c r="H1" s="28"/>
      <c r="I1" s="28"/>
      <c r="K1" s="27" t="s">
        <v>60</v>
      </c>
      <c r="L1" s="27"/>
      <c r="M1" s="27"/>
      <c r="N1" s="27"/>
      <c r="P1" s="27" t="s">
        <v>61</v>
      </c>
      <c r="Q1" s="27"/>
      <c r="R1" s="27"/>
      <c r="S1" s="27"/>
    </row>
    <row r="2" spans="1:19" x14ac:dyDescent="0.3">
      <c r="A2" s="1" t="s">
        <v>1</v>
      </c>
      <c r="B2" s="1" t="s">
        <v>2</v>
      </c>
      <c r="C2" s="1" t="s">
        <v>3</v>
      </c>
      <c r="D2" s="1" t="s">
        <v>34</v>
      </c>
      <c r="F2" s="1" t="s">
        <v>1</v>
      </c>
      <c r="G2" s="1" t="s">
        <v>2</v>
      </c>
      <c r="H2" s="1" t="s">
        <v>3</v>
      </c>
      <c r="I2" s="1" t="s">
        <v>34</v>
      </c>
      <c r="K2" s="2" t="s">
        <v>1</v>
      </c>
      <c r="L2" s="2" t="s">
        <v>2</v>
      </c>
      <c r="M2" s="2" t="s">
        <v>3</v>
      </c>
      <c r="N2" s="1" t="s">
        <v>34</v>
      </c>
      <c r="P2" s="2" t="s">
        <v>1</v>
      </c>
      <c r="Q2" s="2" t="s">
        <v>2</v>
      </c>
      <c r="R2" s="2" t="s">
        <v>3</v>
      </c>
      <c r="S2" s="1" t="s">
        <v>34</v>
      </c>
    </row>
    <row r="3" spans="1:19" x14ac:dyDescent="0.3">
      <c r="A3">
        <v>1982</v>
      </c>
      <c r="B3">
        <v>0</v>
      </c>
      <c r="C3">
        <v>0</v>
      </c>
      <c r="D3" s="9">
        <v>0</v>
      </c>
      <c r="F3">
        <v>1982</v>
      </c>
      <c r="G3">
        <v>2</v>
      </c>
      <c r="H3">
        <v>12</v>
      </c>
      <c r="I3" s="9">
        <f t="shared" ref="I3:I36" si="0">G3/(G3+H3)</f>
        <v>0.14285714285714285</v>
      </c>
      <c r="K3">
        <v>1982</v>
      </c>
      <c r="L3">
        <v>0</v>
      </c>
      <c r="M3">
        <v>6</v>
      </c>
      <c r="N3" s="9">
        <f t="shared" ref="N3:N35" si="1">L3/(L3+M3)</f>
        <v>0</v>
      </c>
      <c r="P3">
        <v>1982</v>
      </c>
      <c r="Q3">
        <v>0</v>
      </c>
      <c r="R3">
        <v>0</v>
      </c>
      <c r="S3" s="9">
        <v>0</v>
      </c>
    </row>
    <row r="4" spans="1:19" x14ac:dyDescent="0.3">
      <c r="A4">
        <v>1983</v>
      </c>
      <c r="B4">
        <v>0</v>
      </c>
      <c r="C4">
        <v>2</v>
      </c>
      <c r="D4" s="9">
        <f>B4/(B4+C4)</f>
        <v>0</v>
      </c>
      <c r="F4">
        <v>1983</v>
      </c>
      <c r="G4">
        <v>4</v>
      </c>
      <c r="H4">
        <v>4</v>
      </c>
      <c r="I4" s="9">
        <f t="shared" si="0"/>
        <v>0.5</v>
      </c>
      <c r="K4">
        <v>1983</v>
      </c>
      <c r="L4">
        <v>2</v>
      </c>
      <c r="M4">
        <v>7</v>
      </c>
      <c r="N4" s="9">
        <f t="shared" si="1"/>
        <v>0.22222222222222221</v>
      </c>
      <c r="P4">
        <v>1983</v>
      </c>
      <c r="Q4">
        <v>0</v>
      </c>
      <c r="R4">
        <v>0</v>
      </c>
      <c r="S4" s="9">
        <v>0</v>
      </c>
    </row>
    <row r="5" spans="1:19" x14ac:dyDescent="0.3">
      <c r="A5">
        <v>1984</v>
      </c>
      <c r="B5">
        <v>0</v>
      </c>
      <c r="C5">
        <v>0</v>
      </c>
      <c r="D5" s="9">
        <v>0</v>
      </c>
      <c r="F5">
        <v>1984</v>
      </c>
      <c r="G5">
        <v>5</v>
      </c>
      <c r="H5">
        <v>12</v>
      </c>
      <c r="I5" s="9">
        <f t="shared" si="0"/>
        <v>0.29411764705882354</v>
      </c>
      <c r="K5">
        <v>1984</v>
      </c>
      <c r="L5">
        <v>6</v>
      </c>
      <c r="M5">
        <v>8</v>
      </c>
      <c r="N5" s="9">
        <f t="shared" si="1"/>
        <v>0.42857142857142855</v>
      </c>
      <c r="P5">
        <v>1984</v>
      </c>
      <c r="Q5">
        <v>0</v>
      </c>
      <c r="R5">
        <v>0</v>
      </c>
      <c r="S5" s="9">
        <v>0</v>
      </c>
    </row>
    <row r="6" spans="1:19" x14ac:dyDescent="0.3">
      <c r="A6">
        <v>1985</v>
      </c>
      <c r="B6">
        <v>0</v>
      </c>
      <c r="C6">
        <v>0</v>
      </c>
      <c r="D6" s="9">
        <v>0</v>
      </c>
      <c r="F6">
        <v>1985</v>
      </c>
      <c r="G6">
        <v>15</v>
      </c>
      <c r="H6">
        <v>6</v>
      </c>
      <c r="I6" s="9">
        <f t="shared" si="0"/>
        <v>0.7142857142857143</v>
      </c>
      <c r="K6">
        <v>1985</v>
      </c>
      <c r="L6">
        <v>13</v>
      </c>
      <c r="M6">
        <v>6</v>
      </c>
      <c r="N6" s="9">
        <f t="shared" si="1"/>
        <v>0.68421052631578949</v>
      </c>
      <c r="P6">
        <v>1985</v>
      </c>
      <c r="Q6">
        <v>0</v>
      </c>
      <c r="R6">
        <v>0</v>
      </c>
      <c r="S6" s="9">
        <v>0</v>
      </c>
    </row>
    <row r="7" spans="1:19" x14ac:dyDescent="0.3">
      <c r="A7">
        <v>1986</v>
      </c>
      <c r="B7">
        <v>0</v>
      </c>
      <c r="C7">
        <v>2</v>
      </c>
      <c r="D7" s="9">
        <f t="shared" ref="D7:D36" si="2">B7/(B7+C7)</f>
        <v>0</v>
      </c>
      <c r="F7">
        <v>1986</v>
      </c>
      <c r="G7">
        <v>13</v>
      </c>
      <c r="H7">
        <v>5</v>
      </c>
      <c r="I7" s="9">
        <f t="shared" si="0"/>
        <v>0.72222222222222221</v>
      </c>
      <c r="K7">
        <v>1986</v>
      </c>
      <c r="L7">
        <v>14</v>
      </c>
      <c r="M7">
        <v>4</v>
      </c>
      <c r="N7" s="9">
        <f t="shared" si="1"/>
        <v>0.77777777777777779</v>
      </c>
      <c r="P7">
        <v>1986</v>
      </c>
      <c r="Q7">
        <v>0</v>
      </c>
      <c r="R7">
        <v>0</v>
      </c>
      <c r="S7" s="9">
        <v>0</v>
      </c>
    </row>
    <row r="8" spans="1:19" x14ac:dyDescent="0.3">
      <c r="A8">
        <v>1997</v>
      </c>
      <c r="B8">
        <v>5</v>
      </c>
      <c r="C8">
        <v>4</v>
      </c>
      <c r="D8" s="9">
        <f t="shared" si="2"/>
        <v>0.55555555555555558</v>
      </c>
      <c r="F8">
        <v>1997</v>
      </c>
      <c r="G8">
        <v>15</v>
      </c>
      <c r="H8">
        <v>10</v>
      </c>
      <c r="I8" s="9">
        <f t="shared" si="0"/>
        <v>0.6</v>
      </c>
      <c r="K8">
        <v>1997</v>
      </c>
      <c r="L8">
        <v>7</v>
      </c>
      <c r="M8">
        <v>11</v>
      </c>
      <c r="N8" s="9">
        <f t="shared" si="1"/>
        <v>0.3888888888888889</v>
      </c>
      <c r="P8">
        <v>1997</v>
      </c>
      <c r="Q8">
        <v>2</v>
      </c>
      <c r="R8">
        <v>2</v>
      </c>
      <c r="S8" s="9">
        <f t="shared" ref="S8:S35" si="3">Q8/(Q8+R8)</f>
        <v>0.5</v>
      </c>
    </row>
    <row r="9" spans="1:19" x14ac:dyDescent="0.3">
      <c r="A9">
        <v>1998</v>
      </c>
      <c r="B9">
        <v>5</v>
      </c>
      <c r="C9">
        <v>4</v>
      </c>
      <c r="D9" s="9">
        <f t="shared" si="2"/>
        <v>0.55555555555555558</v>
      </c>
      <c r="F9">
        <v>1998</v>
      </c>
      <c r="G9">
        <v>12</v>
      </c>
      <c r="H9">
        <v>7</v>
      </c>
      <c r="I9" s="9">
        <f t="shared" si="0"/>
        <v>0.63157894736842102</v>
      </c>
      <c r="K9">
        <v>1998</v>
      </c>
      <c r="L9">
        <v>12</v>
      </c>
      <c r="M9">
        <v>7</v>
      </c>
      <c r="N9" s="9">
        <f t="shared" si="1"/>
        <v>0.63157894736842102</v>
      </c>
      <c r="P9">
        <v>1998</v>
      </c>
      <c r="Q9">
        <v>7</v>
      </c>
      <c r="R9">
        <v>3</v>
      </c>
      <c r="S9" s="9">
        <f t="shared" si="3"/>
        <v>0.7</v>
      </c>
    </row>
    <row r="10" spans="1:19" x14ac:dyDescent="0.3">
      <c r="A10">
        <v>1999</v>
      </c>
      <c r="B10">
        <v>9</v>
      </c>
      <c r="C10">
        <v>5</v>
      </c>
      <c r="D10" s="9">
        <f t="shared" si="2"/>
        <v>0.6428571428571429</v>
      </c>
      <c r="F10">
        <v>1999</v>
      </c>
      <c r="G10">
        <v>10</v>
      </c>
      <c r="H10">
        <v>9</v>
      </c>
      <c r="I10" s="9">
        <f t="shared" si="0"/>
        <v>0.52631578947368418</v>
      </c>
      <c r="K10">
        <v>1999</v>
      </c>
      <c r="L10">
        <v>13</v>
      </c>
      <c r="M10">
        <v>11</v>
      </c>
      <c r="N10" s="9">
        <f t="shared" si="1"/>
        <v>0.54166666666666663</v>
      </c>
      <c r="P10">
        <v>1999</v>
      </c>
      <c r="Q10">
        <v>6</v>
      </c>
      <c r="R10">
        <v>4</v>
      </c>
      <c r="S10" s="9">
        <f t="shared" si="3"/>
        <v>0.6</v>
      </c>
    </row>
    <row r="11" spans="1:19" x14ac:dyDescent="0.3">
      <c r="A11">
        <v>2000</v>
      </c>
      <c r="B11">
        <v>9</v>
      </c>
      <c r="C11">
        <v>3</v>
      </c>
      <c r="D11" s="9">
        <f t="shared" si="2"/>
        <v>0.75</v>
      </c>
      <c r="F11">
        <v>2000</v>
      </c>
      <c r="G11">
        <v>19</v>
      </c>
      <c r="H11">
        <v>7</v>
      </c>
      <c r="I11" s="9">
        <f t="shared" si="0"/>
        <v>0.73076923076923073</v>
      </c>
      <c r="K11">
        <v>2000</v>
      </c>
      <c r="L11">
        <v>12</v>
      </c>
      <c r="M11">
        <v>12</v>
      </c>
      <c r="N11" s="9">
        <f t="shared" si="1"/>
        <v>0.5</v>
      </c>
      <c r="P11">
        <v>2000</v>
      </c>
      <c r="Q11">
        <v>4</v>
      </c>
      <c r="R11">
        <v>5</v>
      </c>
      <c r="S11" s="9">
        <f t="shared" si="3"/>
        <v>0.44444444444444442</v>
      </c>
    </row>
    <row r="12" spans="1:19" x14ac:dyDescent="0.3">
      <c r="A12">
        <v>2001</v>
      </c>
      <c r="B12" s="16">
        <v>9</v>
      </c>
      <c r="C12">
        <v>8</v>
      </c>
      <c r="D12" s="9">
        <f t="shared" si="2"/>
        <v>0.52941176470588236</v>
      </c>
      <c r="F12">
        <v>2001</v>
      </c>
      <c r="G12">
        <v>13</v>
      </c>
      <c r="H12">
        <v>8</v>
      </c>
      <c r="I12" s="9">
        <f t="shared" si="0"/>
        <v>0.61904761904761907</v>
      </c>
      <c r="K12">
        <v>2001</v>
      </c>
      <c r="L12">
        <v>13</v>
      </c>
      <c r="M12">
        <v>8</v>
      </c>
      <c r="N12" s="9">
        <f t="shared" si="1"/>
        <v>0.61904761904761907</v>
      </c>
      <c r="P12">
        <v>2001</v>
      </c>
      <c r="Q12">
        <v>1</v>
      </c>
      <c r="R12">
        <v>2</v>
      </c>
      <c r="S12" s="9">
        <f t="shared" si="3"/>
        <v>0.33333333333333331</v>
      </c>
    </row>
    <row r="13" spans="1:19" x14ac:dyDescent="0.3">
      <c r="A13">
        <v>2002</v>
      </c>
      <c r="B13">
        <v>12</v>
      </c>
      <c r="C13">
        <v>5</v>
      </c>
      <c r="D13" s="9">
        <f t="shared" si="2"/>
        <v>0.70588235294117652</v>
      </c>
      <c r="F13">
        <v>2002</v>
      </c>
      <c r="G13">
        <v>10</v>
      </c>
      <c r="H13">
        <v>11</v>
      </c>
      <c r="I13" s="9">
        <f t="shared" si="0"/>
        <v>0.47619047619047616</v>
      </c>
      <c r="K13" s="3">
        <v>2002</v>
      </c>
      <c r="L13">
        <v>9</v>
      </c>
      <c r="M13" s="3">
        <v>11</v>
      </c>
      <c r="N13" s="9">
        <f t="shared" si="1"/>
        <v>0.45</v>
      </c>
      <c r="P13" s="3">
        <v>2002</v>
      </c>
      <c r="Q13">
        <v>5</v>
      </c>
      <c r="R13" s="3">
        <v>4</v>
      </c>
      <c r="S13" s="9">
        <f t="shared" si="3"/>
        <v>0.55555555555555558</v>
      </c>
    </row>
    <row r="14" spans="1:19" x14ac:dyDescent="0.3">
      <c r="A14">
        <v>2003</v>
      </c>
      <c r="B14">
        <v>13</v>
      </c>
      <c r="C14">
        <v>5</v>
      </c>
      <c r="D14" s="9">
        <f t="shared" si="2"/>
        <v>0.72222222222222221</v>
      </c>
      <c r="F14">
        <v>2003</v>
      </c>
      <c r="G14">
        <v>14</v>
      </c>
      <c r="H14">
        <v>9</v>
      </c>
      <c r="I14" s="9">
        <f t="shared" si="0"/>
        <v>0.60869565217391308</v>
      </c>
      <c r="K14" s="3">
        <v>2003</v>
      </c>
      <c r="L14">
        <v>6</v>
      </c>
      <c r="M14" s="3">
        <v>12</v>
      </c>
      <c r="N14" s="9">
        <f t="shared" si="1"/>
        <v>0.33333333333333331</v>
      </c>
      <c r="P14" s="3">
        <v>2003</v>
      </c>
      <c r="Q14">
        <v>1</v>
      </c>
      <c r="R14" s="3">
        <v>4</v>
      </c>
      <c r="S14" s="9">
        <f t="shared" si="3"/>
        <v>0.2</v>
      </c>
    </row>
    <row r="15" spans="1:19" x14ac:dyDescent="0.3">
      <c r="A15">
        <v>2004</v>
      </c>
      <c r="B15">
        <v>16</v>
      </c>
      <c r="C15">
        <v>6</v>
      </c>
      <c r="D15" s="9">
        <f t="shared" si="2"/>
        <v>0.72727272727272729</v>
      </c>
      <c r="F15">
        <v>2004</v>
      </c>
      <c r="G15">
        <v>6</v>
      </c>
      <c r="H15">
        <v>12</v>
      </c>
      <c r="I15" s="9">
        <f t="shared" si="0"/>
        <v>0.33333333333333331</v>
      </c>
      <c r="K15" s="3">
        <v>2004</v>
      </c>
      <c r="L15">
        <v>13</v>
      </c>
      <c r="M15" s="3">
        <v>4</v>
      </c>
      <c r="N15" s="9">
        <f t="shared" si="1"/>
        <v>0.76470588235294112</v>
      </c>
      <c r="P15" s="3">
        <v>2004</v>
      </c>
      <c r="Q15">
        <v>4</v>
      </c>
      <c r="R15" s="3">
        <v>4</v>
      </c>
      <c r="S15" s="9">
        <f t="shared" si="3"/>
        <v>0.5</v>
      </c>
    </row>
    <row r="16" spans="1:19" x14ac:dyDescent="0.3">
      <c r="A16">
        <v>2005</v>
      </c>
      <c r="B16">
        <v>11</v>
      </c>
      <c r="C16">
        <v>6</v>
      </c>
      <c r="D16" s="9">
        <f t="shared" si="2"/>
        <v>0.6470588235294118</v>
      </c>
      <c r="F16">
        <v>2005</v>
      </c>
      <c r="G16">
        <v>12</v>
      </c>
      <c r="H16">
        <v>10</v>
      </c>
      <c r="I16" s="9">
        <f t="shared" si="0"/>
        <v>0.54545454545454541</v>
      </c>
      <c r="K16" s="3">
        <v>2005</v>
      </c>
      <c r="L16">
        <v>8</v>
      </c>
      <c r="M16" s="3">
        <v>9</v>
      </c>
      <c r="N16" s="9">
        <f t="shared" si="1"/>
        <v>0.47058823529411764</v>
      </c>
      <c r="P16" s="3">
        <v>2005</v>
      </c>
      <c r="Q16">
        <v>4</v>
      </c>
      <c r="R16" s="3">
        <v>6</v>
      </c>
      <c r="S16" s="9">
        <f t="shared" si="3"/>
        <v>0.4</v>
      </c>
    </row>
    <row r="17" spans="1:19" x14ac:dyDescent="0.3">
      <c r="A17">
        <v>2006</v>
      </c>
      <c r="B17">
        <v>13</v>
      </c>
      <c r="C17">
        <v>0</v>
      </c>
      <c r="D17" s="9">
        <f t="shared" si="2"/>
        <v>1</v>
      </c>
      <c r="F17">
        <v>2006</v>
      </c>
      <c r="G17">
        <v>17</v>
      </c>
      <c r="H17">
        <v>8</v>
      </c>
      <c r="I17" s="9">
        <f t="shared" si="0"/>
        <v>0.68</v>
      </c>
      <c r="K17" s="3">
        <v>2006</v>
      </c>
      <c r="L17">
        <v>0</v>
      </c>
      <c r="M17" s="3">
        <v>20</v>
      </c>
      <c r="N17" s="9">
        <f t="shared" si="1"/>
        <v>0</v>
      </c>
      <c r="P17" s="3">
        <v>2006</v>
      </c>
      <c r="Q17">
        <v>3</v>
      </c>
      <c r="R17" s="3">
        <v>0</v>
      </c>
      <c r="S17" s="9">
        <f t="shared" si="3"/>
        <v>1</v>
      </c>
    </row>
    <row r="18" spans="1:19" x14ac:dyDescent="0.3">
      <c r="A18">
        <v>2007</v>
      </c>
      <c r="B18">
        <v>10</v>
      </c>
      <c r="C18">
        <v>6</v>
      </c>
      <c r="D18" s="9">
        <f t="shared" si="2"/>
        <v>0.625</v>
      </c>
      <c r="F18">
        <v>2007</v>
      </c>
      <c r="G18">
        <v>13</v>
      </c>
      <c r="H18">
        <v>9</v>
      </c>
      <c r="I18" s="9">
        <f t="shared" si="0"/>
        <v>0.59090909090909094</v>
      </c>
      <c r="K18" s="3">
        <v>2007</v>
      </c>
      <c r="L18">
        <v>9</v>
      </c>
      <c r="M18" s="3">
        <v>8</v>
      </c>
      <c r="N18" s="9">
        <f t="shared" si="1"/>
        <v>0.52941176470588236</v>
      </c>
      <c r="P18" s="3">
        <v>2007</v>
      </c>
      <c r="Q18">
        <v>3</v>
      </c>
      <c r="R18" s="3">
        <v>4</v>
      </c>
      <c r="S18" s="9">
        <f t="shared" si="3"/>
        <v>0.42857142857142855</v>
      </c>
    </row>
    <row r="19" spans="1:19" x14ac:dyDescent="0.3">
      <c r="A19">
        <v>2008</v>
      </c>
      <c r="B19">
        <v>14</v>
      </c>
      <c r="C19">
        <v>3</v>
      </c>
      <c r="D19" s="9">
        <f t="shared" si="2"/>
        <v>0.82352941176470584</v>
      </c>
      <c r="F19">
        <v>2008</v>
      </c>
      <c r="G19">
        <v>16</v>
      </c>
      <c r="H19">
        <v>8</v>
      </c>
      <c r="I19" s="9">
        <f t="shared" si="0"/>
        <v>0.66666666666666663</v>
      </c>
      <c r="K19" s="3">
        <v>2008</v>
      </c>
      <c r="L19">
        <v>9</v>
      </c>
      <c r="M19" s="3">
        <v>6</v>
      </c>
      <c r="N19" s="9">
        <f t="shared" si="1"/>
        <v>0.6</v>
      </c>
      <c r="P19" s="3">
        <v>2008</v>
      </c>
      <c r="Q19">
        <v>2</v>
      </c>
      <c r="R19" s="3">
        <v>5</v>
      </c>
      <c r="S19" s="9">
        <f t="shared" si="3"/>
        <v>0.2857142857142857</v>
      </c>
    </row>
    <row r="20" spans="1:19" x14ac:dyDescent="0.3">
      <c r="A20">
        <v>2009</v>
      </c>
      <c r="B20">
        <v>11</v>
      </c>
      <c r="C20">
        <v>3</v>
      </c>
      <c r="D20" s="9">
        <f t="shared" si="2"/>
        <v>0.7857142857142857</v>
      </c>
      <c r="F20">
        <v>2009</v>
      </c>
      <c r="G20">
        <v>6</v>
      </c>
      <c r="H20">
        <v>13</v>
      </c>
      <c r="I20" s="9">
        <f t="shared" si="0"/>
        <v>0.31578947368421051</v>
      </c>
      <c r="K20" s="3">
        <v>2009</v>
      </c>
      <c r="L20">
        <v>7</v>
      </c>
      <c r="M20" s="3">
        <v>10</v>
      </c>
      <c r="N20" s="9">
        <f t="shared" si="1"/>
        <v>0.41176470588235292</v>
      </c>
      <c r="P20" s="3">
        <v>2009</v>
      </c>
      <c r="Q20">
        <v>4</v>
      </c>
      <c r="R20" s="3">
        <v>2</v>
      </c>
      <c r="S20" s="9">
        <f t="shared" si="3"/>
        <v>0.66666666666666663</v>
      </c>
    </row>
    <row r="21" spans="1:19" x14ac:dyDescent="0.3">
      <c r="A21">
        <v>2010</v>
      </c>
      <c r="B21">
        <v>9</v>
      </c>
      <c r="C21">
        <v>5</v>
      </c>
      <c r="D21" s="9">
        <f t="shared" si="2"/>
        <v>0.6428571428571429</v>
      </c>
      <c r="F21">
        <v>2010</v>
      </c>
      <c r="G21">
        <v>11</v>
      </c>
      <c r="H21">
        <v>11</v>
      </c>
      <c r="I21" s="9">
        <f t="shared" si="0"/>
        <v>0.5</v>
      </c>
      <c r="K21" s="3">
        <v>2010</v>
      </c>
      <c r="L21">
        <v>6</v>
      </c>
      <c r="M21" s="3">
        <v>8</v>
      </c>
      <c r="N21" s="9">
        <f t="shared" si="1"/>
        <v>0.42857142857142855</v>
      </c>
      <c r="P21" s="3">
        <v>2010</v>
      </c>
      <c r="Q21">
        <v>0</v>
      </c>
      <c r="R21" s="3">
        <v>5</v>
      </c>
      <c r="S21" s="9">
        <f t="shared" si="3"/>
        <v>0</v>
      </c>
    </row>
    <row r="22" spans="1:19" x14ac:dyDescent="0.3">
      <c r="A22">
        <v>2011</v>
      </c>
      <c r="B22">
        <v>6</v>
      </c>
      <c r="C22">
        <v>9</v>
      </c>
      <c r="D22" s="9">
        <f t="shared" si="2"/>
        <v>0.4</v>
      </c>
      <c r="F22">
        <v>2011</v>
      </c>
      <c r="G22">
        <v>11</v>
      </c>
      <c r="H22">
        <v>8</v>
      </c>
      <c r="I22" s="9">
        <f t="shared" si="0"/>
        <v>0.57894736842105265</v>
      </c>
      <c r="K22" s="3">
        <v>2011</v>
      </c>
      <c r="L22">
        <v>6</v>
      </c>
      <c r="M22" s="3">
        <v>11</v>
      </c>
      <c r="N22" s="9">
        <f t="shared" si="1"/>
        <v>0.35294117647058826</v>
      </c>
      <c r="P22" s="3">
        <v>2011</v>
      </c>
      <c r="Q22">
        <v>1</v>
      </c>
      <c r="R22" s="3">
        <v>4</v>
      </c>
      <c r="S22" s="9">
        <f t="shared" si="3"/>
        <v>0.2</v>
      </c>
    </row>
    <row r="23" spans="1:19" x14ac:dyDescent="0.3">
      <c r="A23">
        <v>2012</v>
      </c>
      <c r="B23">
        <v>9</v>
      </c>
      <c r="C23">
        <v>5</v>
      </c>
      <c r="D23" s="9">
        <f t="shared" si="2"/>
        <v>0.6428571428571429</v>
      </c>
      <c r="F23">
        <v>2012</v>
      </c>
      <c r="G23">
        <v>10</v>
      </c>
      <c r="H23">
        <v>12</v>
      </c>
      <c r="I23" s="9">
        <f t="shared" si="0"/>
        <v>0.45454545454545453</v>
      </c>
      <c r="K23" s="3">
        <v>2012</v>
      </c>
      <c r="L23">
        <v>13</v>
      </c>
      <c r="M23" s="3">
        <v>2</v>
      </c>
      <c r="N23" s="9">
        <f t="shared" si="1"/>
        <v>0.8666666666666667</v>
      </c>
      <c r="P23" s="3">
        <v>2012</v>
      </c>
      <c r="Q23">
        <v>1</v>
      </c>
      <c r="R23" s="3">
        <v>5</v>
      </c>
      <c r="S23" s="9">
        <f t="shared" si="3"/>
        <v>0.16666666666666666</v>
      </c>
    </row>
    <row r="24" spans="1:19" x14ac:dyDescent="0.3">
      <c r="A24">
        <v>2013</v>
      </c>
      <c r="B24">
        <v>9</v>
      </c>
      <c r="C24">
        <v>4</v>
      </c>
      <c r="D24" s="9">
        <f t="shared" si="2"/>
        <v>0.69230769230769229</v>
      </c>
      <c r="F24">
        <v>2013</v>
      </c>
      <c r="G24">
        <v>12</v>
      </c>
      <c r="H24">
        <v>8</v>
      </c>
      <c r="I24" s="9">
        <f t="shared" si="0"/>
        <v>0.6</v>
      </c>
      <c r="K24" s="3">
        <v>2013</v>
      </c>
      <c r="L24">
        <v>10</v>
      </c>
      <c r="M24" s="3">
        <v>7</v>
      </c>
      <c r="N24" s="9">
        <f t="shared" si="1"/>
        <v>0.58823529411764708</v>
      </c>
      <c r="P24" s="3">
        <v>2013</v>
      </c>
      <c r="Q24">
        <v>2</v>
      </c>
      <c r="R24" s="3">
        <v>5</v>
      </c>
      <c r="S24" s="9">
        <f t="shared" si="3"/>
        <v>0.2857142857142857</v>
      </c>
    </row>
    <row r="25" spans="1:19" x14ac:dyDescent="0.3">
      <c r="A25">
        <v>2014</v>
      </c>
      <c r="B25">
        <v>15</v>
      </c>
      <c r="C25">
        <v>1</v>
      </c>
      <c r="D25" s="9">
        <f t="shared" si="2"/>
        <v>0.9375</v>
      </c>
      <c r="F25">
        <v>2014</v>
      </c>
      <c r="G25">
        <v>13</v>
      </c>
      <c r="H25">
        <v>9</v>
      </c>
      <c r="I25" s="9">
        <f t="shared" si="0"/>
        <v>0.59090909090909094</v>
      </c>
      <c r="K25" s="3">
        <v>2014</v>
      </c>
      <c r="L25">
        <v>9</v>
      </c>
      <c r="M25" s="3">
        <v>6</v>
      </c>
      <c r="N25" s="9">
        <f t="shared" si="1"/>
        <v>0.6</v>
      </c>
      <c r="P25" s="3">
        <v>2014</v>
      </c>
      <c r="Q25">
        <v>2</v>
      </c>
      <c r="R25" s="3">
        <v>5</v>
      </c>
      <c r="S25" s="9">
        <f t="shared" si="3"/>
        <v>0.2857142857142857</v>
      </c>
    </row>
    <row r="26" spans="1:19" x14ac:dyDescent="0.3">
      <c r="A26">
        <v>2015</v>
      </c>
      <c r="B26">
        <v>14</v>
      </c>
      <c r="C26">
        <v>3</v>
      </c>
      <c r="D26" s="9">
        <f t="shared" si="2"/>
        <v>0.82352941176470584</v>
      </c>
      <c r="F26">
        <v>2015</v>
      </c>
      <c r="G26">
        <v>12</v>
      </c>
      <c r="H26">
        <v>7</v>
      </c>
      <c r="I26" s="9">
        <f t="shared" si="0"/>
        <v>0.63157894736842102</v>
      </c>
      <c r="K26" s="3">
        <v>2015</v>
      </c>
      <c r="L26">
        <v>8</v>
      </c>
      <c r="M26" s="3">
        <v>6</v>
      </c>
      <c r="N26" s="9">
        <f t="shared" si="1"/>
        <v>0.5714285714285714</v>
      </c>
      <c r="P26" s="3">
        <v>2015</v>
      </c>
      <c r="Q26">
        <v>2</v>
      </c>
      <c r="R26" s="3">
        <v>5</v>
      </c>
      <c r="S26" s="9">
        <f t="shared" si="3"/>
        <v>0.2857142857142857</v>
      </c>
    </row>
    <row r="27" spans="1:19" x14ac:dyDescent="0.3">
      <c r="A27">
        <v>2016</v>
      </c>
      <c r="B27">
        <v>12</v>
      </c>
      <c r="C27">
        <v>2</v>
      </c>
      <c r="D27" s="9">
        <f t="shared" si="2"/>
        <v>0.8571428571428571</v>
      </c>
      <c r="F27">
        <v>2016</v>
      </c>
      <c r="G27">
        <v>8</v>
      </c>
      <c r="H27">
        <v>11</v>
      </c>
      <c r="I27" s="9">
        <f t="shared" si="0"/>
        <v>0.42105263157894735</v>
      </c>
      <c r="K27" s="3">
        <v>2016</v>
      </c>
      <c r="L27">
        <v>5</v>
      </c>
      <c r="M27" s="3">
        <v>13</v>
      </c>
      <c r="N27" s="9">
        <f t="shared" si="1"/>
        <v>0.27777777777777779</v>
      </c>
      <c r="P27" s="3">
        <v>2016</v>
      </c>
      <c r="Q27">
        <v>1</v>
      </c>
      <c r="R27" s="3">
        <v>5</v>
      </c>
      <c r="S27" s="9">
        <f t="shared" si="3"/>
        <v>0.16666666666666666</v>
      </c>
    </row>
    <row r="28" spans="1:19" x14ac:dyDescent="0.3">
      <c r="A28">
        <v>2017</v>
      </c>
      <c r="B28">
        <v>12</v>
      </c>
      <c r="C28">
        <v>3</v>
      </c>
      <c r="D28" s="9">
        <f t="shared" si="2"/>
        <v>0.8</v>
      </c>
      <c r="F28">
        <v>2017</v>
      </c>
      <c r="G28">
        <v>14</v>
      </c>
      <c r="H28">
        <v>7</v>
      </c>
      <c r="I28" s="9">
        <f t="shared" si="0"/>
        <v>0.66666666666666663</v>
      </c>
      <c r="K28" s="3">
        <v>2017</v>
      </c>
      <c r="L28">
        <v>8</v>
      </c>
      <c r="M28" s="3">
        <v>8</v>
      </c>
      <c r="N28" s="9">
        <f t="shared" si="1"/>
        <v>0.5</v>
      </c>
      <c r="P28" s="3">
        <v>2017</v>
      </c>
      <c r="Q28">
        <v>2</v>
      </c>
      <c r="R28" s="3">
        <v>4</v>
      </c>
      <c r="S28" s="9">
        <f t="shared" si="3"/>
        <v>0.33333333333333331</v>
      </c>
    </row>
    <row r="29" spans="1:19" x14ac:dyDescent="0.3">
      <c r="A29">
        <v>2018</v>
      </c>
      <c r="B29">
        <v>12</v>
      </c>
      <c r="C29">
        <v>3</v>
      </c>
      <c r="D29" s="9">
        <f t="shared" si="2"/>
        <v>0.8</v>
      </c>
      <c r="F29">
        <v>2018</v>
      </c>
      <c r="G29">
        <v>16</v>
      </c>
      <c r="H29">
        <v>5</v>
      </c>
      <c r="I29" s="9">
        <f t="shared" si="0"/>
        <v>0.76190476190476186</v>
      </c>
      <c r="K29" s="3">
        <v>2018</v>
      </c>
      <c r="L29">
        <v>6</v>
      </c>
      <c r="M29" s="3">
        <v>10</v>
      </c>
      <c r="N29" s="9">
        <f t="shared" si="1"/>
        <v>0.375</v>
      </c>
      <c r="P29" s="3">
        <v>2018</v>
      </c>
      <c r="Q29">
        <v>4</v>
      </c>
      <c r="R29" s="3">
        <v>5</v>
      </c>
      <c r="S29" s="9">
        <f t="shared" si="3"/>
        <v>0.44444444444444442</v>
      </c>
    </row>
    <row r="30" spans="1:19" x14ac:dyDescent="0.3">
      <c r="A30">
        <v>2019</v>
      </c>
      <c r="B30">
        <v>12</v>
      </c>
      <c r="C30">
        <v>4</v>
      </c>
      <c r="D30" s="9">
        <f t="shared" si="2"/>
        <v>0.75</v>
      </c>
      <c r="F30">
        <v>2019</v>
      </c>
      <c r="G30">
        <v>10</v>
      </c>
      <c r="H30">
        <v>8</v>
      </c>
      <c r="I30" s="9">
        <f t="shared" si="0"/>
        <v>0.55555555555555558</v>
      </c>
      <c r="K30" s="3">
        <v>2019</v>
      </c>
      <c r="L30">
        <v>8</v>
      </c>
      <c r="M30" s="3">
        <v>7</v>
      </c>
      <c r="N30" s="9">
        <f t="shared" si="1"/>
        <v>0.53333333333333333</v>
      </c>
      <c r="P30" s="3">
        <v>2019</v>
      </c>
      <c r="Q30">
        <v>5</v>
      </c>
      <c r="R30" s="3">
        <v>4</v>
      </c>
      <c r="S30" s="9">
        <f t="shared" si="3"/>
        <v>0.55555555555555558</v>
      </c>
    </row>
    <row r="31" spans="1:19" x14ac:dyDescent="0.3">
      <c r="A31">
        <v>2020</v>
      </c>
      <c r="B31">
        <v>16</v>
      </c>
      <c r="C31">
        <v>3</v>
      </c>
      <c r="D31" s="9">
        <f t="shared" si="2"/>
        <v>0.84210526315789469</v>
      </c>
      <c r="F31">
        <v>2020</v>
      </c>
      <c r="G31">
        <v>9</v>
      </c>
      <c r="H31">
        <v>0</v>
      </c>
      <c r="I31" s="9">
        <f t="shared" si="0"/>
        <v>1</v>
      </c>
      <c r="K31" s="3">
        <v>2020</v>
      </c>
      <c r="L31">
        <v>0</v>
      </c>
      <c r="M31" s="3">
        <v>0</v>
      </c>
      <c r="N31" s="9">
        <v>0</v>
      </c>
      <c r="P31" s="3">
        <v>2020</v>
      </c>
      <c r="Q31">
        <v>0</v>
      </c>
      <c r="R31" s="3">
        <v>0</v>
      </c>
      <c r="S31" s="9">
        <v>0</v>
      </c>
    </row>
    <row r="32" spans="1:19" x14ac:dyDescent="0.3">
      <c r="A32">
        <v>2021</v>
      </c>
      <c r="B32">
        <v>8</v>
      </c>
      <c r="C32">
        <v>4</v>
      </c>
      <c r="D32" s="9">
        <f t="shared" si="2"/>
        <v>0.66666666666666663</v>
      </c>
      <c r="F32">
        <v>2021</v>
      </c>
      <c r="G32">
        <v>8</v>
      </c>
      <c r="H32">
        <v>10</v>
      </c>
      <c r="I32" s="9">
        <f t="shared" si="0"/>
        <v>0.44444444444444442</v>
      </c>
      <c r="K32">
        <v>2021</v>
      </c>
      <c r="L32">
        <v>9</v>
      </c>
      <c r="M32" s="3">
        <v>8</v>
      </c>
      <c r="N32" s="9">
        <f t="shared" si="1"/>
        <v>0.52941176470588236</v>
      </c>
      <c r="P32">
        <v>2021</v>
      </c>
      <c r="Q32">
        <v>10</v>
      </c>
      <c r="R32" s="3">
        <v>3</v>
      </c>
      <c r="S32" s="9">
        <f t="shared" si="3"/>
        <v>0.76923076923076927</v>
      </c>
    </row>
    <row r="33" spans="1:19" x14ac:dyDescent="0.3">
      <c r="A33">
        <v>2022</v>
      </c>
      <c r="B33">
        <v>9</v>
      </c>
      <c r="C33">
        <v>7</v>
      </c>
      <c r="D33" s="9">
        <f t="shared" si="2"/>
        <v>0.5625</v>
      </c>
      <c r="F33">
        <v>2022</v>
      </c>
      <c r="G33">
        <v>14</v>
      </c>
      <c r="H33">
        <v>3</v>
      </c>
      <c r="I33" s="9">
        <f t="shared" si="0"/>
        <v>0.82352941176470584</v>
      </c>
      <c r="K33">
        <v>2022</v>
      </c>
      <c r="L33">
        <v>8</v>
      </c>
      <c r="M33" s="3">
        <v>10</v>
      </c>
      <c r="N33" s="9">
        <f t="shared" si="1"/>
        <v>0.44444444444444442</v>
      </c>
      <c r="P33">
        <v>2022</v>
      </c>
      <c r="Q33">
        <v>6</v>
      </c>
      <c r="R33" s="3">
        <v>7</v>
      </c>
      <c r="S33" s="9">
        <f t="shared" si="3"/>
        <v>0.46153846153846156</v>
      </c>
    </row>
    <row r="34" spans="1:19" x14ac:dyDescent="0.3">
      <c r="A34">
        <v>2023</v>
      </c>
      <c r="B34">
        <v>12</v>
      </c>
      <c r="C34">
        <v>4</v>
      </c>
      <c r="D34" s="9">
        <f t="shared" si="2"/>
        <v>0.75</v>
      </c>
      <c r="F34">
        <v>2023</v>
      </c>
      <c r="G34">
        <v>11</v>
      </c>
      <c r="H34">
        <v>7</v>
      </c>
      <c r="I34" s="9">
        <f t="shared" si="0"/>
        <v>0.61111111111111116</v>
      </c>
      <c r="K34" s="3">
        <v>2023</v>
      </c>
      <c r="L34">
        <v>4</v>
      </c>
      <c r="M34" s="3">
        <v>11</v>
      </c>
      <c r="N34" s="9">
        <f t="shared" si="1"/>
        <v>0.26666666666666666</v>
      </c>
      <c r="P34" s="3">
        <v>2023</v>
      </c>
      <c r="Q34">
        <v>1</v>
      </c>
      <c r="R34" s="3">
        <v>3</v>
      </c>
      <c r="S34" s="9">
        <f t="shared" si="3"/>
        <v>0.25</v>
      </c>
    </row>
    <row r="35" spans="1:19" x14ac:dyDescent="0.3">
      <c r="A35">
        <v>2024</v>
      </c>
      <c r="B35">
        <v>12</v>
      </c>
      <c r="C35">
        <v>3</v>
      </c>
      <c r="D35" s="9">
        <f t="shared" si="2"/>
        <v>0.8</v>
      </c>
      <c r="F35">
        <v>2024</v>
      </c>
      <c r="G35">
        <v>13</v>
      </c>
      <c r="H35">
        <v>6</v>
      </c>
      <c r="I35" s="9">
        <f t="shared" si="0"/>
        <v>0.68421052631578949</v>
      </c>
      <c r="K35" s="3">
        <v>2024</v>
      </c>
      <c r="L35">
        <v>6</v>
      </c>
      <c r="M35" s="3">
        <v>7</v>
      </c>
      <c r="N35" s="9">
        <f t="shared" si="1"/>
        <v>0.46153846153846156</v>
      </c>
      <c r="P35" s="3">
        <v>2024</v>
      </c>
      <c r="Q35">
        <v>3</v>
      </c>
      <c r="R35" s="3">
        <v>4</v>
      </c>
      <c r="S35" s="9">
        <f t="shared" si="3"/>
        <v>0.42857142857142855</v>
      </c>
    </row>
    <row r="36" spans="1:19" x14ac:dyDescent="0.3">
      <c r="A36" s="4" t="s">
        <v>4</v>
      </c>
      <c r="B36" s="5">
        <f>SUM(B3:B35)</f>
        <v>304</v>
      </c>
      <c r="C36" s="5">
        <f>SUM(C3:C35)</f>
        <v>122</v>
      </c>
      <c r="D36" s="10">
        <f t="shared" si="2"/>
        <v>0.71361502347417838</v>
      </c>
      <c r="E36" s="3"/>
      <c r="F36" s="4" t="s">
        <v>4</v>
      </c>
      <c r="G36" s="5">
        <f>SUM(G3:G35)</f>
        <v>374</v>
      </c>
      <c r="H36" s="5">
        <f>SUM(H3:H35)</f>
        <v>272</v>
      </c>
      <c r="I36" s="10">
        <f t="shared" si="0"/>
        <v>0.57894736842105265</v>
      </c>
      <c r="J36" s="3"/>
      <c r="K36" s="4" t="s">
        <v>4</v>
      </c>
      <c r="L36" s="5">
        <f>SUM(L3:L35)</f>
        <v>259</v>
      </c>
      <c r="M36" s="5">
        <f>SUM(M3:M35)</f>
        <v>274</v>
      </c>
      <c r="N36" s="10">
        <f>L36/(L36+M36)</f>
        <v>0.48592870544090055</v>
      </c>
      <c r="O36" s="3"/>
      <c r="P36" s="4" t="s">
        <v>4</v>
      </c>
      <c r="Q36" s="5">
        <f>SUM(Q3:Q35)</f>
        <v>86</v>
      </c>
      <c r="R36" s="5">
        <f>SUM(R3:R35)</f>
        <v>109</v>
      </c>
      <c r="S36" s="10">
        <f>Q36/(Q36+R36)</f>
        <v>0.44102564102564101</v>
      </c>
    </row>
    <row r="37" spans="1:19" x14ac:dyDescent="0.3">
      <c r="A37" s="12"/>
      <c r="B37" s="8"/>
      <c r="C37" s="8"/>
      <c r="D37" s="13"/>
      <c r="E37" s="3"/>
      <c r="F37" s="12"/>
      <c r="G37" s="8"/>
      <c r="H37" s="8"/>
      <c r="I37" s="13"/>
      <c r="J37" s="3"/>
      <c r="K37" s="12"/>
      <c r="L37" s="8"/>
      <c r="M37" s="8"/>
      <c r="N37" s="13"/>
      <c r="O37" s="3"/>
      <c r="P37" s="12"/>
      <c r="Q37" s="8"/>
      <c r="R37" s="8"/>
      <c r="S37" s="13"/>
    </row>
    <row r="38" spans="1:19" x14ac:dyDescent="0.3">
      <c r="A38" s="28" t="s">
        <v>62</v>
      </c>
      <c r="B38" s="28"/>
      <c r="C38" s="28"/>
      <c r="D38" s="28"/>
      <c r="F38" s="28" t="s">
        <v>63</v>
      </c>
      <c r="G38" s="28"/>
      <c r="H38" s="28"/>
      <c r="I38" s="28"/>
      <c r="K38" s="27" t="s">
        <v>64</v>
      </c>
      <c r="L38" s="27"/>
      <c r="M38" s="27"/>
      <c r="N38" s="27"/>
      <c r="P38" s="27" t="s">
        <v>65</v>
      </c>
      <c r="Q38" s="27"/>
      <c r="R38" s="27"/>
      <c r="S38" s="27"/>
    </row>
    <row r="39" spans="1:19" x14ac:dyDescent="0.3">
      <c r="A39" s="1" t="s">
        <v>1</v>
      </c>
      <c r="B39" s="1" t="s">
        <v>2</v>
      </c>
      <c r="C39" s="1" t="s">
        <v>3</v>
      </c>
      <c r="D39" s="1" t="s">
        <v>34</v>
      </c>
      <c r="F39" s="1" t="s">
        <v>1</v>
      </c>
      <c r="G39" s="1" t="s">
        <v>2</v>
      </c>
      <c r="H39" s="1" t="s">
        <v>3</v>
      </c>
      <c r="I39" s="1" t="s">
        <v>34</v>
      </c>
      <c r="K39" s="2" t="s">
        <v>1</v>
      </c>
      <c r="L39" s="2" t="s">
        <v>2</v>
      </c>
      <c r="M39" s="2" t="s">
        <v>3</v>
      </c>
      <c r="N39" s="1" t="s">
        <v>34</v>
      </c>
      <c r="P39" s="2" t="s">
        <v>1</v>
      </c>
      <c r="Q39" s="2" t="s">
        <v>2</v>
      </c>
      <c r="R39" s="2" t="s">
        <v>3</v>
      </c>
      <c r="S39" s="1" t="s">
        <v>34</v>
      </c>
    </row>
    <row r="40" spans="1:19" x14ac:dyDescent="0.3">
      <c r="A40">
        <v>1982</v>
      </c>
      <c r="B40">
        <v>0</v>
      </c>
      <c r="C40">
        <v>0</v>
      </c>
      <c r="D40" s="9">
        <v>0</v>
      </c>
      <c r="F40">
        <v>1982</v>
      </c>
      <c r="G40">
        <v>0</v>
      </c>
      <c r="H40">
        <v>0</v>
      </c>
      <c r="I40" s="9">
        <v>0</v>
      </c>
      <c r="K40">
        <v>1982</v>
      </c>
      <c r="L40">
        <v>0</v>
      </c>
      <c r="M40">
        <v>2</v>
      </c>
      <c r="N40" s="9">
        <f t="shared" ref="N40:N73" si="4">L40/(L40+M40)</f>
        <v>0</v>
      </c>
      <c r="P40">
        <v>1982</v>
      </c>
      <c r="Q40">
        <v>0</v>
      </c>
      <c r="R40">
        <v>2</v>
      </c>
      <c r="S40" s="9">
        <f t="shared" ref="S40:S73" si="5">Q40/(Q40+R40)</f>
        <v>0</v>
      </c>
    </row>
    <row r="41" spans="1:19" x14ac:dyDescent="0.3">
      <c r="A41">
        <v>1983</v>
      </c>
      <c r="B41">
        <v>1</v>
      </c>
      <c r="C41">
        <v>1</v>
      </c>
      <c r="D41" s="9">
        <f>B41/(B41+C41)</f>
        <v>0.5</v>
      </c>
      <c r="F41">
        <v>1983</v>
      </c>
      <c r="G41">
        <v>0</v>
      </c>
      <c r="H41">
        <v>0</v>
      </c>
      <c r="I41" s="9">
        <v>0</v>
      </c>
      <c r="K41">
        <v>1983</v>
      </c>
      <c r="L41">
        <v>5</v>
      </c>
      <c r="M41">
        <v>1</v>
      </c>
      <c r="N41" s="9">
        <f t="shared" si="4"/>
        <v>0.83333333333333337</v>
      </c>
      <c r="P41">
        <v>1983</v>
      </c>
      <c r="Q41">
        <v>0</v>
      </c>
      <c r="R41">
        <v>2</v>
      </c>
      <c r="S41" s="9">
        <f t="shared" si="5"/>
        <v>0</v>
      </c>
    </row>
    <row r="42" spans="1:19" x14ac:dyDescent="0.3">
      <c r="A42">
        <v>1984</v>
      </c>
      <c r="B42">
        <v>0</v>
      </c>
      <c r="C42">
        <v>0</v>
      </c>
      <c r="D42" s="9">
        <v>0</v>
      </c>
      <c r="F42">
        <v>1984</v>
      </c>
      <c r="G42">
        <v>0</v>
      </c>
      <c r="H42">
        <v>2</v>
      </c>
      <c r="I42" s="9">
        <f>G42/(G42+H42)</f>
        <v>0</v>
      </c>
      <c r="K42">
        <v>1984</v>
      </c>
      <c r="L42">
        <v>4</v>
      </c>
      <c r="M42">
        <v>2</v>
      </c>
      <c r="N42" s="9">
        <f t="shared" si="4"/>
        <v>0.66666666666666663</v>
      </c>
      <c r="P42">
        <v>1984</v>
      </c>
      <c r="Q42">
        <v>2</v>
      </c>
      <c r="R42">
        <v>2</v>
      </c>
      <c r="S42" s="9">
        <f t="shared" si="5"/>
        <v>0.5</v>
      </c>
    </row>
    <row r="43" spans="1:19" x14ac:dyDescent="0.3">
      <c r="A43">
        <v>1985</v>
      </c>
      <c r="B43">
        <v>1</v>
      </c>
      <c r="C43">
        <v>1</v>
      </c>
      <c r="D43" s="9">
        <f>B43/(B43+C43)</f>
        <v>0.5</v>
      </c>
      <c r="F43">
        <v>1985</v>
      </c>
      <c r="G43">
        <v>0</v>
      </c>
      <c r="H43">
        <v>0</v>
      </c>
      <c r="I43" s="9">
        <v>0</v>
      </c>
      <c r="K43">
        <v>1985</v>
      </c>
      <c r="L43">
        <v>6</v>
      </c>
      <c r="M43">
        <v>4</v>
      </c>
      <c r="N43" s="9">
        <f t="shared" si="4"/>
        <v>0.6</v>
      </c>
      <c r="P43">
        <v>1985</v>
      </c>
      <c r="Q43">
        <v>1</v>
      </c>
      <c r="R43">
        <v>1</v>
      </c>
      <c r="S43" s="9">
        <f t="shared" si="5"/>
        <v>0.5</v>
      </c>
    </row>
    <row r="44" spans="1:19" x14ac:dyDescent="0.3">
      <c r="A44">
        <v>1986</v>
      </c>
      <c r="B44">
        <v>0</v>
      </c>
      <c r="C44">
        <v>0</v>
      </c>
      <c r="D44" s="9">
        <v>0</v>
      </c>
      <c r="F44">
        <v>1986</v>
      </c>
      <c r="G44">
        <v>2</v>
      </c>
      <c r="H44">
        <v>0</v>
      </c>
      <c r="I44" s="9">
        <f>G44/(G44+H44)</f>
        <v>1</v>
      </c>
      <c r="K44">
        <v>1986</v>
      </c>
      <c r="L44">
        <v>7</v>
      </c>
      <c r="M44">
        <v>1</v>
      </c>
      <c r="N44" s="9">
        <f t="shared" si="4"/>
        <v>0.875</v>
      </c>
      <c r="P44">
        <v>1986</v>
      </c>
      <c r="Q44">
        <v>2</v>
      </c>
      <c r="R44">
        <v>0</v>
      </c>
      <c r="S44" s="9">
        <f t="shared" si="5"/>
        <v>1</v>
      </c>
    </row>
    <row r="45" spans="1:19" x14ac:dyDescent="0.3">
      <c r="A45">
        <v>1997</v>
      </c>
      <c r="B45">
        <v>5</v>
      </c>
      <c r="C45">
        <v>5</v>
      </c>
      <c r="D45" s="9">
        <f t="shared" ref="D45:D73" si="6">B45/(B45+C45)</f>
        <v>0.5</v>
      </c>
      <c r="F45">
        <v>1997</v>
      </c>
      <c r="G45">
        <v>0</v>
      </c>
      <c r="H45">
        <v>0</v>
      </c>
      <c r="I45" s="9">
        <v>0</v>
      </c>
      <c r="K45">
        <v>1997</v>
      </c>
      <c r="L45">
        <v>1</v>
      </c>
      <c r="M45">
        <v>0</v>
      </c>
      <c r="N45" s="9">
        <f t="shared" si="4"/>
        <v>1</v>
      </c>
      <c r="P45">
        <v>1997</v>
      </c>
      <c r="Q45">
        <v>5</v>
      </c>
      <c r="R45">
        <v>3</v>
      </c>
      <c r="S45" s="9">
        <f t="shared" si="5"/>
        <v>0.625</v>
      </c>
    </row>
    <row r="46" spans="1:19" x14ac:dyDescent="0.3">
      <c r="A46">
        <v>1998</v>
      </c>
      <c r="B46">
        <v>4</v>
      </c>
      <c r="C46">
        <v>3</v>
      </c>
      <c r="D46" s="9">
        <f t="shared" si="6"/>
        <v>0.5714285714285714</v>
      </c>
      <c r="F46">
        <v>1998</v>
      </c>
      <c r="G46">
        <v>0</v>
      </c>
      <c r="H46">
        <v>0</v>
      </c>
      <c r="I46" s="9">
        <v>0</v>
      </c>
      <c r="K46">
        <v>1998</v>
      </c>
      <c r="L46">
        <v>6</v>
      </c>
      <c r="M46">
        <v>0</v>
      </c>
      <c r="N46" s="9">
        <f t="shared" si="4"/>
        <v>1</v>
      </c>
      <c r="P46">
        <v>1998</v>
      </c>
      <c r="Q46">
        <v>4</v>
      </c>
      <c r="R46">
        <v>1</v>
      </c>
      <c r="S46" s="9">
        <f t="shared" si="5"/>
        <v>0.8</v>
      </c>
    </row>
    <row r="47" spans="1:19" x14ac:dyDescent="0.3">
      <c r="A47">
        <v>1999</v>
      </c>
      <c r="B47">
        <v>3</v>
      </c>
      <c r="C47">
        <v>6</v>
      </c>
      <c r="D47" s="9">
        <f t="shared" si="6"/>
        <v>0.33333333333333331</v>
      </c>
      <c r="F47">
        <v>1999</v>
      </c>
      <c r="G47">
        <v>0</v>
      </c>
      <c r="H47">
        <v>0</v>
      </c>
      <c r="I47" s="9">
        <v>0</v>
      </c>
      <c r="K47">
        <v>1999</v>
      </c>
      <c r="L47">
        <v>1</v>
      </c>
      <c r="M47">
        <v>0</v>
      </c>
      <c r="N47" s="9">
        <f t="shared" si="4"/>
        <v>1</v>
      </c>
      <c r="P47">
        <v>1999</v>
      </c>
      <c r="Q47">
        <v>1</v>
      </c>
      <c r="R47">
        <v>0</v>
      </c>
      <c r="S47" s="9">
        <f t="shared" si="5"/>
        <v>1</v>
      </c>
    </row>
    <row r="48" spans="1:19" x14ac:dyDescent="0.3">
      <c r="A48">
        <v>2000</v>
      </c>
      <c r="B48">
        <v>4</v>
      </c>
      <c r="C48">
        <v>2</v>
      </c>
      <c r="D48" s="9">
        <f t="shared" si="6"/>
        <v>0.66666666666666663</v>
      </c>
      <c r="F48">
        <v>2000</v>
      </c>
      <c r="G48">
        <v>1</v>
      </c>
      <c r="H48">
        <v>1</v>
      </c>
      <c r="I48" s="9">
        <f>G48/(G48+H48)</f>
        <v>0.5</v>
      </c>
      <c r="K48">
        <v>2000</v>
      </c>
      <c r="L48">
        <v>1</v>
      </c>
      <c r="M48">
        <v>2</v>
      </c>
      <c r="N48" s="9">
        <f t="shared" si="4"/>
        <v>0.33333333333333331</v>
      </c>
      <c r="P48">
        <v>2000</v>
      </c>
      <c r="Q48">
        <v>4</v>
      </c>
      <c r="R48">
        <v>1</v>
      </c>
      <c r="S48" s="9">
        <f t="shared" si="5"/>
        <v>0.8</v>
      </c>
    </row>
    <row r="49" spans="1:19" x14ac:dyDescent="0.3">
      <c r="A49">
        <v>2001</v>
      </c>
      <c r="B49" s="16">
        <v>6</v>
      </c>
      <c r="C49">
        <v>3</v>
      </c>
      <c r="D49" s="9">
        <f t="shared" si="6"/>
        <v>0.66666666666666663</v>
      </c>
      <c r="F49">
        <v>2001</v>
      </c>
      <c r="G49">
        <v>0</v>
      </c>
      <c r="H49">
        <v>0</v>
      </c>
      <c r="I49" s="9">
        <v>0</v>
      </c>
      <c r="K49">
        <v>2001</v>
      </c>
      <c r="L49">
        <v>6</v>
      </c>
      <c r="M49">
        <v>0</v>
      </c>
      <c r="N49" s="9">
        <f t="shared" si="4"/>
        <v>1</v>
      </c>
      <c r="P49">
        <v>2001</v>
      </c>
      <c r="Q49">
        <v>2</v>
      </c>
      <c r="R49">
        <v>4</v>
      </c>
      <c r="S49" s="9">
        <f t="shared" si="5"/>
        <v>0.33333333333333331</v>
      </c>
    </row>
    <row r="50" spans="1:19" x14ac:dyDescent="0.3">
      <c r="A50">
        <v>2002</v>
      </c>
      <c r="B50">
        <v>5</v>
      </c>
      <c r="C50">
        <v>5</v>
      </c>
      <c r="D50" s="9">
        <f t="shared" si="6"/>
        <v>0.5</v>
      </c>
      <c r="F50">
        <v>2002</v>
      </c>
      <c r="G50">
        <v>0</v>
      </c>
      <c r="H50">
        <v>0</v>
      </c>
      <c r="I50" s="9">
        <v>0</v>
      </c>
      <c r="K50" s="3">
        <v>2002</v>
      </c>
      <c r="L50">
        <v>1</v>
      </c>
      <c r="M50" s="3">
        <v>1</v>
      </c>
      <c r="N50" s="9">
        <f t="shared" si="4"/>
        <v>0.5</v>
      </c>
      <c r="P50" s="3">
        <v>2002</v>
      </c>
      <c r="Q50">
        <v>8</v>
      </c>
      <c r="R50" s="3">
        <v>2</v>
      </c>
      <c r="S50" s="9">
        <f t="shared" si="5"/>
        <v>0.8</v>
      </c>
    </row>
    <row r="51" spans="1:19" x14ac:dyDescent="0.3">
      <c r="A51">
        <v>2003</v>
      </c>
      <c r="B51">
        <v>7</v>
      </c>
      <c r="C51">
        <v>6</v>
      </c>
      <c r="D51" s="9">
        <f t="shared" si="6"/>
        <v>0.53846153846153844</v>
      </c>
      <c r="F51">
        <v>2003</v>
      </c>
      <c r="G51">
        <v>0</v>
      </c>
      <c r="H51">
        <v>2</v>
      </c>
      <c r="I51" s="9">
        <f>G51/(G51+H51)</f>
        <v>0</v>
      </c>
      <c r="K51" s="3">
        <v>2003</v>
      </c>
      <c r="L51">
        <v>3</v>
      </c>
      <c r="M51" s="3">
        <v>1</v>
      </c>
      <c r="N51" s="9">
        <f t="shared" si="4"/>
        <v>0.75</v>
      </c>
      <c r="P51" s="3">
        <v>2003</v>
      </c>
      <c r="Q51">
        <v>5</v>
      </c>
      <c r="R51" s="3">
        <v>3</v>
      </c>
      <c r="S51" s="9">
        <f t="shared" si="5"/>
        <v>0.625</v>
      </c>
    </row>
    <row r="52" spans="1:19" x14ac:dyDescent="0.3">
      <c r="A52">
        <v>2004</v>
      </c>
      <c r="B52">
        <v>6</v>
      </c>
      <c r="C52">
        <v>5</v>
      </c>
      <c r="D52" s="9">
        <f t="shared" si="6"/>
        <v>0.54545454545454541</v>
      </c>
      <c r="F52">
        <v>2004</v>
      </c>
      <c r="G52">
        <v>0</v>
      </c>
      <c r="H52">
        <v>0</v>
      </c>
      <c r="I52" s="9">
        <v>0</v>
      </c>
      <c r="K52" s="3">
        <v>2004</v>
      </c>
      <c r="L52">
        <v>6</v>
      </c>
      <c r="M52" s="3">
        <v>0</v>
      </c>
      <c r="N52" s="9">
        <f t="shared" si="4"/>
        <v>1</v>
      </c>
      <c r="P52" s="3">
        <v>2004</v>
      </c>
      <c r="Q52">
        <v>2</v>
      </c>
      <c r="R52" s="3">
        <v>3</v>
      </c>
      <c r="S52" s="9">
        <f t="shared" si="5"/>
        <v>0.4</v>
      </c>
    </row>
    <row r="53" spans="1:19" x14ac:dyDescent="0.3">
      <c r="A53">
        <v>2005</v>
      </c>
      <c r="B53">
        <v>6</v>
      </c>
      <c r="C53">
        <v>7</v>
      </c>
      <c r="D53" s="9">
        <f t="shared" si="6"/>
        <v>0.46153846153846156</v>
      </c>
      <c r="F53">
        <v>2005</v>
      </c>
      <c r="G53">
        <v>0</v>
      </c>
      <c r="H53">
        <v>0</v>
      </c>
      <c r="I53" s="9">
        <v>0</v>
      </c>
      <c r="K53" s="3">
        <v>2005</v>
      </c>
      <c r="L53">
        <v>3</v>
      </c>
      <c r="M53" s="3">
        <v>1</v>
      </c>
      <c r="N53" s="9">
        <f t="shared" si="4"/>
        <v>0.75</v>
      </c>
      <c r="P53" s="3">
        <v>2005</v>
      </c>
      <c r="Q53">
        <v>3</v>
      </c>
      <c r="R53" s="3">
        <v>1</v>
      </c>
      <c r="S53" s="9">
        <f t="shared" si="5"/>
        <v>0.75</v>
      </c>
    </row>
    <row r="54" spans="1:19" x14ac:dyDescent="0.3">
      <c r="A54">
        <v>2006</v>
      </c>
      <c r="B54">
        <v>7</v>
      </c>
      <c r="C54">
        <v>7</v>
      </c>
      <c r="D54" s="9">
        <f t="shared" si="6"/>
        <v>0.5</v>
      </c>
      <c r="F54">
        <v>2006</v>
      </c>
      <c r="G54">
        <v>0</v>
      </c>
      <c r="H54">
        <v>0</v>
      </c>
      <c r="I54" s="9">
        <v>0</v>
      </c>
      <c r="K54" s="3">
        <v>2006</v>
      </c>
      <c r="L54">
        <v>4</v>
      </c>
      <c r="M54" s="3">
        <v>2</v>
      </c>
      <c r="N54" s="9">
        <f t="shared" si="4"/>
        <v>0.66666666666666663</v>
      </c>
      <c r="P54" s="3">
        <v>2006</v>
      </c>
      <c r="Q54">
        <v>2</v>
      </c>
      <c r="R54" s="3">
        <v>4</v>
      </c>
      <c r="S54" s="9">
        <f t="shared" si="5"/>
        <v>0.33333333333333331</v>
      </c>
    </row>
    <row r="55" spans="1:19" x14ac:dyDescent="0.3">
      <c r="A55">
        <v>2007</v>
      </c>
      <c r="B55">
        <v>3</v>
      </c>
      <c r="C55">
        <v>4</v>
      </c>
      <c r="D55" s="9">
        <f t="shared" si="6"/>
        <v>0.42857142857142855</v>
      </c>
      <c r="F55">
        <v>2007</v>
      </c>
      <c r="G55">
        <v>0</v>
      </c>
      <c r="H55">
        <v>0</v>
      </c>
      <c r="I55" s="9">
        <v>0</v>
      </c>
      <c r="K55" s="3">
        <v>2007</v>
      </c>
      <c r="L55">
        <v>7</v>
      </c>
      <c r="M55" s="3">
        <v>0</v>
      </c>
      <c r="N55" s="9">
        <f t="shared" si="4"/>
        <v>1</v>
      </c>
      <c r="P55" s="3">
        <v>2007</v>
      </c>
      <c r="Q55">
        <v>2</v>
      </c>
      <c r="R55" s="3">
        <v>2</v>
      </c>
      <c r="S55" s="9">
        <f t="shared" si="5"/>
        <v>0.5</v>
      </c>
    </row>
    <row r="56" spans="1:19" x14ac:dyDescent="0.3">
      <c r="A56">
        <v>2008</v>
      </c>
      <c r="B56">
        <v>9</v>
      </c>
      <c r="C56">
        <v>4</v>
      </c>
      <c r="D56" s="9">
        <f t="shared" si="6"/>
        <v>0.69230769230769229</v>
      </c>
      <c r="F56">
        <v>2008</v>
      </c>
      <c r="G56">
        <v>0</v>
      </c>
      <c r="H56">
        <v>0</v>
      </c>
      <c r="I56" s="9">
        <v>0</v>
      </c>
      <c r="K56" s="3">
        <v>2008</v>
      </c>
      <c r="L56">
        <v>3</v>
      </c>
      <c r="M56" s="3">
        <v>2</v>
      </c>
      <c r="N56" s="9">
        <f t="shared" si="4"/>
        <v>0.6</v>
      </c>
      <c r="P56" s="3">
        <v>2008</v>
      </c>
      <c r="Q56">
        <v>2</v>
      </c>
      <c r="R56" s="3">
        <v>3</v>
      </c>
      <c r="S56" s="9">
        <f t="shared" si="5"/>
        <v>0.4</v>
      </c>
    </row>
    <row r="57" spans="1:19" x14ac:dyDescent="0.3">
      <c r="A57">
        <v>2009</v>
      </c>
      <c r="B57">
        <v>5</v>
      </c>
      <c r="C57">
        <v>4</v>
      </c>
      <c r="D57" s="9">
        <f t="shared" si="6"/>
        <v>0.55555555555555558</v>
      </c>
      <c r="F57">
        <v>2009</v>
      </c>
      <c r="G57">
        <v>0</v>
      </c>
      <c r="H57">
        <v>0</v>
      </c>
      <c r="I57" s="9">
        <v>0</v>
      </c>
      <c r="K57" s="3">
        <v>2009</v>
      </c>
      <c r="L57">
        <v>1</v>
      </c>
      <c r="M57" s="3">
        <v>2</v>
      </c>
      <c r="N57" s="9">
        <f t="shared" si="4"/>
        <v>0.33333333333333331</v>
      </c>
      <c r="P57" s="3">
        <v>2009</v>
      </c>
      <c r="Q57">
        <v>4</v>
      </c>
      <c r="R57" s="3">
        <v>5</v>
      </c>
      <c r="S57" s="9">
        <f t="shared" si="5"/>
        <v>0.44444444444444442</v>
      </c>
    </row>
    <row r="58" spans="1:19" x14ac:dyDescent="0.3">
      <c r="A58">
        <v>2010</v>
      </c>
      <c r="B58">
        <v>7</v>
      </c>
      <c r="C58">
        <v>5</v>
      </c>
      <c r="D58" s="9">
        <f t="shared" si="6"/>
        <v>0.58333333333333337</v>
      </c>
      <c r="F58">
        <v>2010</v>
      </c>
      <c r="G58">
        <v>0</v>
      </c>
      <c r="H58">
        <v>0</v>
      </c>
      <c r="I58" s="9">
        <v>0</v>
      </c>
      <c r="K58" s="3">
        <v>2010</v>
      </c>
      <c r="L58">
        <v>1</v>
      </c>
      <c r="M58" s="3">
        <v>3</v>
      </c>
      <c r="N58" s="9">
        <f t="shared" si="4"/>
        <v>0.25</v>
      </c>
      <c r="P58" s="3">
        <v>2010</v>
      </c>
      <c r="Q58">
        <v>6</v>
      </c>
      <c r="R58" s="3">
        <v>2</v>
      </c>
      <c r="S58" s="9">
        <f t="shared" si="5"/>
        <v>0.75</v>
      </c>
    </row>
    <row r="59" spans="1:19" x14ac:dyDescent="0.3">
      <c r="A59">
        <v>2011</v>
      </c>
      <c r="B59">
        <v>5</v>
      </c>
      <c r="C59">
        <v>8</v>
      </c>
      <c r="D59" s="9">
        <f t="shared" si="6"/>
        <v>0.38461538461538464</v>
      </c>
      <c r="F59">
        <v>2011</v>
      </c>
      <c r="G59">
        <v>0</v>
      </c>
      <c r="H59">
        <v>0</v>
      </c>
      <c r="I59" s="9">
        <v>0</v>
      </c>
      <c r="K59" s="3">
        <v>2011</v>
      </c>
      <c r="L59">
        <v>4</v>
      </c>
      <c r="M59" s="3">
        <v>1</v>
      </c>
      <c r="N59" s="9">
        <f t="shared" si="4"/>
        <v>0.8</v>
      </c>
      <c r="P59" s="3">
        <v>2011</v>
      </c>
      <c r="Q59">
        <v>3</v>
      </c>
      <c r="R59" s="3">
        <v>3</v>
      </c>
      <c r="S59" s="9">
        <f t="shared" si="5"/>
        <v>0.5</v>
      </c>
    </row>
    <row r="60" spans="1:19" x14ac:dyDescent="0.3">
      <c r="A60">
        <v>2012</v>
      </c>
      <c r="B60">
        <v>6</v>
      </c>
      <c r="C60">
        <v>6</v>
      </c>
      <c r="D60" s="9">
        <f t="shared" si="6"/>
        <v>0.5</v>
      </c>
      <c r="F60">
        <v>2012</v>
      </c>
      <c r="G60">
        <v>0</v>
      </c>
      <c r="H60">
        <v>0</v>
      </c>
      <c r="I60" s="9">
        <v>0</v>
      </c>
      <c r="K60" s="3">
        <v>2012</v>
      </c>
      <c r="L60">
        <v>6</v>
      </c>
      <c r="M60" s="3">
        <v>0</v>
      </c>
      <c r="N60" s="9">
        <f t="shared" si="4"/>
        <v>1</v>
      </c>
      <c r="P60" s="3">
        <v>2012</v>
      </c>
      <c r="Q60">
        <v>3</v>
      </c>
      <c r="R60" s="3">
        <v>2</v>
      </c>
      <c r="S60" s="9">
        <f t="shared" si="5"/>
        <v>0.6</v>
      </c>
    </row>
    <row r="61" spans="1:19" x14ac:dyDescent="0.3">
      <c r="A61">
        <v>2013</v>
      </c>
      <c r="B61">
        <v>7</v>
      </c>
      <c r="C61">
        <v>4</v>
      </c>
      <c r="D61" s="9">
        <f t="shared" si="6"/>
        <v>0.63636363636363635</v>
      </c>
      <c r="F61">
        <v>2013</v>
      </c>
      <c r="G61">
        <v>1</v>
      </c>
      <c r="H61">
        <v>1</v>
      </c>
      <c r="I61" s="9">
        <f>G61/(G61+H61)</f>
        <v>0.5</v>
      </c>
      <c r="K61" s="3">
        <v>2013</v>
      </c>
      <c r="L61">
        <v>3</v>
      </c>
      <c r="M61" s="3">
        <v>1</v>
      </c>
      <c r="N61" s="9">
        <f t="shared" si="4"/>
        <v>0.75</v>
      </c>
      <c r="P61" s="3">
        <v>2013</v>
      </c>
      <c r="Q61">
        <v>3</v>
      </c>
      <c r="R61" s="3">
        <v>1</v>
      </c>
      <c r="S61" s="9">
        <f t="shared" si="5"/>
        <v>0.75</v>
      </c>
    </row>
    <row r="62" spans="1:19" x14ac:dyDescent="0.3">
      <c r="A62">
        <v>2014</v>
      </c>
      <c r="B62">
        <v>10</v>
      </c>
      <c r="C62">
        <v>1</v>
      </c>
      <c r="D62" s="9">
        <f t="shared" si="6"/>
        <v>0.90909090909090906</v>
      </c>
      <c r="F62">
        <v>2014</v>
      </c>
      <c r="G62">
        <v>0</v>
      </c>
      <c r="H62">
        <v>0</v>
      </c>
      <c r="I62" s="9">
        <v>0</v>
      </c>
      <c r="K62" s="3">
        <v>2014</v>
      </c>
      <c r="L62">
        <v>4</v>
      </c>
      <c r="M62" s="3">
        <v>2</v>
      </c>
      <c r="N62" s="9">
        <f t="shared" si="4"/>
        <v>0.66666666666666663</v>
      </c>
      <c r="P62" s="3">
        <v>2014</v>
      </c>
      <c r="Q62">
        <v>3</v>
      </c>
      <c r="R62" s="3">
        <v>2</v>
      </c>
      <c r="S62" s="9">
        <f t="shared" si="5"/>
        <v>0.6</v>
      </c>
    </row>
    <row r="63" spans="1:19" x14ac:dyDescent="0.3">
      <c r="A63">
        <v>2015</v>
      </c>
      <c r="B63">
        <v>9</v>
      </c>
      <c r="C63">
        <v>5</v>
      </c>
      <c r="D63" s="9">
        <f t="shared" si="6"/>
        <v>0.6428571428571429</v>
      </c>
      <c r="F63">
        <v>2015</v>
      </c>
      <c r="G63">
        <v>1</v>
      </c>
      <c r="H63">
        <v>0</v>
      </c>
      <c r="I63" s="9">
        <f t="shared" ref="I63:I73" si="7">G63/(G63+H63)</f>
        <v>1</v>
      </c>
      <c r="K63" s="3">
        <v>2015</v>
      </c>
      <c r="L63">
        <v>2</v>
      </c>
      <c r="M63" s="3">
        <v>1</v>
      </c>
      <c r="N63" s="9">
        <f t="shared" si="4"/>
        <v>0.66666666666666663</v>
      </c>
      <c r="P63" s="3">
        <v>2015</v>
      </c>
      <c r="Q63">
        <v>5</v>
      </c>
      <c r="R63" s="3">
        <v>1</v>
      </c>
      <c r="S63" s="9">
        <f t="shared" si="5"/>
        <v>0.83333333333333337</v>
      </c>
    </row>
    <row r="64" spans="1:19" x14ac:dyDescent="0.3">
      <c r="A64">
        <v>2016</v>
      </c>
      <c r="B64">
        <v>5</v>
      </c>
      <c r="C64">
        <v>8</v>
      </c>
      <c r="D64" s="9">
        <f t="shared" si="6"/>
        <v>0.38461538461538464</v>
      </c>
      <c r="F64">
        <v>2016</v>
      </c>
      <c r="G64">
        <v>2</v>
      </c>
      <c r="H64">
        <v>1</v>
      </c>
      <c r="I64" s="9">
        <f t="shared" si="7"/>
        <v>0.66666666666666663</v>
      </c>
      <c r="K64" s="3">
        <v>2016</v>
      </c>
      <c r="L64">
        <v>3</v>
      </c>
      <c r="M64" s="3">
        <v>2</v>
      </c>
      <c r="N64" s="9">
        <f t="shared" si="4"/>
        <v>0.6</v>
      </c>
      <c r="P64" s="3">
        <v>2016</v>
      </c>
      <c r="Q64">
        <v>1</v>
      </c>
      <c r="R64" s="3">
        <v>2</v>
      </c>
      <c r="S64" s="9">
        <f t="shared" si="5"/>
        <v>0.33333333333333331</v>
      </c>
    </row>
    <row r="65" spans="1:19" x14ac:dyDescent="0.3">
      <c r="A65">
        <v>2017</v>
      </c>
      <c r="B65">
        <v>4</v>
      </c>
      <c r="C65">
        <v>7</v>
      </c>
      <c r="D65" s="9">
        <f t="shared" si="6"/>
        <v>0.36363636363636365</v>
      </c>
      <c r="F65">
        <v>2017</v>
      </c>
      <c r="G65">
        <v>1</v>
      </c>
      <c r="H65">
        <v>0</v>
      </c>
      <c r="I65" s="9">
        <f t="shared" si="7"/>
        <v>1</v>
      </c>
      <c r="K65" s="3">
        <v>2017</v>
      </c>
      <c r="L65">
        <v>4</v>
      </c>
      <c r="M65" s="3">
        <v>0</v>
      </c>
      <c r="N65" s="9">
        <f t="shared" si="4"/>
        <v>1</v>
      </c>
      <c r="P65" s="3">
        <v>2017</v>
      </c>
      <c r="Q65">
        <v>3</v>
      </c>
      <c r="R65" s="3">
        <v>2</v>
      </c>
      <c r="S65" s="9">
        <f t="shared" si="5"/>
        <v>0.6</v>
      </c>
    </row>
    <row r="66" spans="1:19" x14ac:dyDescent="0.3">
      <c r="A66">
        <v>2018</v>
      </c>
      <c r="B66">
        <v>8</v>
      </c>
      <c r="C66">
        <v>8</v>
      </c>
      <c r="D66" s="9">
        <f t="shared" si="6"/>
        <v>0.5</v>
      </c>
      <c r="F66">
        <v>2018</v>
      </c>
      <c r="G66">
        <v>0</v>
      </c>
      <c r="H66">
        <v>1</v>
      </c>
      <c r="I66" s="9">
        <f t="shared" si="7"/>
        <v>0</v>
      </c>
      <c r="K66" s="3">
        <v>2018</v>
      </c>
      <c r="L66">
        <v>5</v>
      </c>
      <c r="M66" s="3">
        <v>0</v>
      </c>
      <c r="N66" s="9">
        <f t="shared" si="4"/>
        <v>1</v>
      </c>
      <c r="P66" s="3">
        <v>2018</v>
      </c>
      <c r="Q66">
        <v>5</v>
      </c>
      <c r="R66" s="3">
        <v>0</v>
      </c>
      <c r="S66" s="9">
        <f t="shared" si="5"/>
        <v>1</v>
      </c>
    </row>
    <row r="67" spans="1:19" x14ac:dyDescent="0.3">
      <c r="A67">
        <v>2019</v>
      </c>
      <c r="B67">
        <v>6</v>
      </c>
      <c r="C67">
        <v>6</v>
      </c>
      <c r="D67" s="9">
        <f t="shared" si="6"/>
        <v>0.5</v>
      </c>
      <c r="F67">
        <v>2019</v>
      </c>
      <c r="G67">
        <v>1</v>
      </c>
      <c r="H67">
        <v>1</v>
      </c>
      <c r="I67" s="9">
        <f t="shared" si="7"/>
        <v>0.5</v>
      </c>
      <c r="K67" s="3">
        <v>2019</v>
      </c>
      <c r="L67">
        <v>3</v>
      </c>
      <c r="M67" s="3">
        <v>0</v>
      </c>
      <c r="N67" s="9">
        <f t="shared" si="4"/>
        <v>1</v>
      </c>
      <c r="P67" s="3">
        <v>2019</v>
      </c>
      <c r="Q67">
        <v>5</v>
      </c>
      <c r="R67" s="3">
        <v>0</v>
      </c>
      <c r="S67" s="9">
        <f t="shared" si="5"/>
        <v>1</v>
      </c>
    </row>
    <row r="68" spans="1:19" x14ac:dyDescent="0.3">
      <c r="A68">
        <v>2020</v>
      </c>
      <c r="B68">
        <v>5</v>
      </c>
      <c r="C68">
        <v>0</v>
      </c>
      <c r="D68" s="9">
        <f t="shared" si="6"/>
        <v>1</v>
      </c>
      <c r="F68">
        <v>2020</v>
      </c>
      <c r="G68">
        <v>1</v>
      </c>
      <c r="H68">
        <v>0</v>
      </c>
      <c r="I68" s="9">
        <f t="shared" si="7"/>
        <v>1</v>
      </c>
      <c r="K68" s="3">
        <v>2020</v>
      </c>
      <c r="L68">
        <v>0</v>
      </c>
      <c r="M68" s="3">
        <v>0</v>
      </c>
      <c r="N68" s="9">
        <v>0</v>
      </c>
      <c r="P68" s="3">
        <v>2020</v>
      </c>
      <c r="Q68">
        <v>3</v>
      </c>
      <c r="R68" s="3">
        <v>0</v>
      </c>
      <c r="S68" s="9">
        <f t="shared" si="5"/>
        <v>1</v>
      </c>
    </row>
    <row r="69" spans="1:19" x14ac:dyDescent="0.3">
      <c r="A69">
        <v>2021</v>
      </c>
      <c r="B69">
        <v>4</v>
      </c>
      <c r="C69">
        <v>8</v>
      </c>
      <c r="D69" s="9">
        <f t="shared" si="6"/>
        <v>0.33333333333333331</v>
      </c>
      <c r="F69">
        <v>2021</v>
      </c>
      <c r="G69">
        <v>2</v>
      </c>
      <c r="H69">
        <v>2</v>
      </c>
      <c r="I69" s="9">
        <f t="shared" si="7"/>
        <v>0.5</v>
      </c>
      <c r="K69">
        <v>2021</v>
      </c>
      <c r="L69">
        <v>4</v>
      </c>
      <c r="M69" s="3">
        <v>0</v>
      </c>
      <c r="N69" s="9">
        <f t="shared" si="4"/>
        <v>1</v>
      </c>
      <c r="P69">
        <v>2021</v>
      </c>
      <c r="Q69">
        <v>8</v>
      </c>
      <c r="R69" s="3">
        <v>1</v>
      </c>
      <c r="S69" s="9">
        <f t="shared" si="5"/>
        <v>0.88888888888888884</v>
      </c>
    </row>
    <row r="70" spans="1:19" x14ac:dyDescent="0.3">
      <c r="A70">
        <v>2022</v>
      </c>
      <c r="B70">
        <v>7</v>
      </c>
      <c r="C70">
        <v>6</v>
      </c>
      <c r="D70" s="9">
        <f t="shared" si="6"/>
        <v>0.53846153846153844</v>
      </c>
      <c r="F70">
        <v>2022</v>
      </c>
      <c r="G70">
        <v>0</v>
      </c>
      <c r="H70">
        <v>1</v>
      </c>
      <c r="I70" s="9">
        <f t="shared" si="7"/>
        <v>0</v>
      </c>
      <c r="K70">
        <v>2022</v>
      </c>
      <c r="L70">
        <v>1</v>
      </c>
      <c r="M70" s="3">
        <v>0</v>
      </c>
      <c r="N70" s="9">
        <f t="shared" si="4"/>
        <v>1</v>
      </c>
      <c r="P70">
        <v>2022</v>
      </c>
      <c r="Q70">
        <v>9</v>
      </c>
      <c r="R70" s="3">
        <v>1</v>
      </c>
      <c r="S70" s="9">
        <f t="shared" si="5"/>
        <v>0.9</v>
      </c>
    </row>
    <row r="71" spans="1:19" x14ac:dyDescent="0.3">
      <c r="A71">
        <v>2023</v>
      </c>
      <c r="B71">
        <v>5</v>
      </c>
      <c r="C71">
        <v>6</v>
      </c>
      <c r="D71" s="9">
        <f t="shared" si="6"/>
        <v>0.45454545454545453</v>
      </c>
      <c r="F71">
        <v>2023</v>
      </c>
      <c r="G71">
        <v>0</v>
      </c>
      <c r="H71">
        <v>1</v>
      </c>
      <c r="I71" s="9">
        <f t="shared" si="7"/>
        <v>0</v>
      </c>
      <c r="K71" s="3">
        <v>2023</v>
      </c>
      <c r="L71">
        <v>1</v>
      </c>
      <c r="M71" s="3">
        <v>2</v>
      </c>
      <c r="N71" s="9">
        <f t="shared" si="4"/>
        <v>0.33333333333333331</v>
      </c>
      <c r="P71" s="3">
        <v>2023</v>
      </c>
      <c r="Q71">
        <v>3</v>
      </c>
      <c r="R71" s="3">
        <v>0</v>
      </c>
      <c r="S71" s="9">
        <f t="shared" si="5"/>
        <v>1</v>
      </c>
    </row>
    <row r="72" spans="1:19" x14ac:dyDescent="0.3">
      <c r="A72">
        <v>2024</v>
      </c>
      <c r="B72">
        <v>5</v>
      </c>
      <c r="C72">
        <v>5</v>
      </c>
      <c r="D72" s="9">
        <f t="shared" si="6"/>
        <v>0.5</v>
      </c>
      <c r="F72">
        <v>2024</v>
      </c>
      <c r="G72">
        <v>1</v>
      </c>
      <c r="H72">
        <v>0</v>
      </c>
      <c r="I72" s="9">
        <f t="shared" si="7"/>
        <v>1</v>
      </c>
      <c r="K72" s="3">
        <v>2024</v>
      </c>
      <c r="L72">
        <v>3</v>
      </c>
      <c r="M72" s="3">
        <v>0</v>
      </c>
      <c r="N72" s="9">
        <f t="shared" si="4"/>
        <v>1</v>
      </c>
      <c r="P72" s="3">
        <v>2024</v>
      </c>
      <c r="Q72">
        <v>3</v>
      </c>
      <c r="R72" s="3">
        <v>3</v>
      </c>
      <c r="S72" s="9">
        <f t="shared" si="5"/>
        <v>0.5</v>
      </c>
    </row>
    <row r="73" spans="1:19" x14ac:dyDescent="0.3">
      <c r="A73" s="4" t="s">
        <v>4</v>
      </c>
      <c r="B73" s="5">
        <f>SUM(B40:B72)</f>
        <v>165</v>
      </c>
      <c r="C73" s="5">
        <f>SUM(C40:C72)</f>
        <v>146</v>
      </c>
      <c r="D73" s="10">
        <f t="shared" si="6"/>
        <v>0.53054662379421225</v>
      </c>
      <c r="E73" s="3"/>
      <c r="F73" s="4" t="s">
        <v>4</v>
      </c>
      <c r="G73" s="5">
        <f>SUM(G40:G72)</f>
        <v>13</v>
      </c>
      <c r="H73" s="5">
        <f>SUM(H40:H72)</f>
        <v>13</v>
      </c>
      <c r="I73" s="10">
        <f t="shared" si="7"/>
        <v>0.5</v>
      </c>
      <c r="J73" s="3"/>
      <c r="K73" s="4" t="s">
        <v>4</v>
      </c>
      <c r="L73" s="5">
        <f>SUM(L40:L72)</f>
        <v>109</v>
      </c>
      <c r="M73" s="5">
        <f>SUM(M40:M72)</f>
        <v>33</v>
      </c>
      <c r="N73" s="10">
        <f t="shared" si="4"/>
        <v>0.76760563380281688</v>
      </c>
      <c r="O73" s="3"/>
      <c r="P73" s="4" t="s">
        <v>4</v>
      </c>
      <c r="Q73" s="5">
        <f>SUM(Q40:Q72)</f>
        <v>112</v>
      </c>
      <c r="R73" s="5">
        <f>SUM(R40:R72)</f>
        <v>59</v>
      </c>
      <c r="S73" s="10">
        <f t="shared" si="5"/>
        <v>0.65497076023391809</v>
      </c>
    </row>
    <row r="74" spans="1:19" x14ac:dyDescent="0.3">
      <c r="A74" s="12"/>
      <c r="B74" s="8"/>
      <c r="C74" s="8"/>
      <c r="D74" s="13"/>
      <c r="E74" s="3"/>
      <c r="F74" s="12"/>
      <c r="G74" s="8"/>
      <c r="H74" s="8"/>
      <c r="I74" s="13"/>
      <c r="J74" s="3"/>
      <c r="K74" s="12"/>
      <c r="L74" s="8"/>
      <c r="M74" s="8"/>
      <c r="N74" s="13"/>
      <c r="O74" s="3"/>
      <c r="P74" s="12"/>
      <c r="Q74" s="8"/>
      <c r="R74" s="8"/>
      <c r="S74" s="13"/>
    </row>
    <row r="75" spans="1:19" x14ac:dyDescent="0.3">
      <c r="A75" s="28" t="s">
        <v>66</v>
      </c>
      <c r="B75" s="28"/>
      <c r="C75" s="28"/>
      <c r="D75" s="28"/>
      <c r="F75" s="28" t="s">
        <v>67</v>
      </c>
      <c r="G75" s="28"/>
      <c r="H75" s="28"/>
      <c r="I75" s="28"/>
      <c r="K75" s="28" t="s">
        <v>68</v>
      </c>
      <c r="L75" s="28"/>
      <c r="M75" s="28"/>
      <c r="N75" s="28"/>
      <c r="P75" s="22"/>
      <c r="Q75" s="22"/>
      <c r="R75" s="22"/>
      <c r="S75" s="22"/>
    </row>
    <row r="76" spans="1:19" x14ac:dyDescent="0.3">
      <c r="A76" s="1" t="s">
        <v>1</v>
      </c>
      <c r="B76" s="1" t="s">
        <v>2</v>
      </c>
      <c r="C76" s="1" t="s">
        <v>3</v>
      </c>
      <c r="D76" s="1" t="s">
        <v>34</v>
      </c>
      <c r="F76" s="1" t="s">
        <v>1</v>
      </c>
      <c r="G76" s="1" t="s">
        <v>2</v>
      </c>
      <c r="H76" s="1" t="s">
        <v>3</v>
      </c>
      <c r="I76" s="1" t="s">
        <v>34</v>
      </c>
      <c r="K76" s="2" t="s">
        <v>1</v>
      </c>
      <c r="L76" s="2" t="s">
        <v>2</v>
      </c>
      <c r="M76" s="2" t="s">
        <v>3</v>
      </c>
      <c r="N76" s="1" t="s">
        <v>34</v>
      </c>
      <c r="P76" s="20"/>
      <c r="Q76" s="20"/>
      <c r="R76" s="20"/>
      <c r="S76" s="21"/>
    </row>
    <row r="77" spans="1:19" x14ac:dyDescent="0.3">
      <c r="A77">
        <v>1982</v>
      </c>
      <c r="B77">
        <v>0</v>
      </c>
      <c r="C77">
        <v>3</v>
      </c>
      <c r="D77" s="9">
        <f>B77/(B77+C77)</f>
        <v>0</v>
      </c>
      <c r="F77">
        <v>1982</v>
      </c>
      <c r="G77">
        <v>1</v>
      </c>
      <c r="H77">
        <v>7</v>
      </c>
      <c r="I77" s="9">
        <f t="shared" ref="I77:I110" si="8">G77/(G77+H77)</f>
        <v>0.125</v>
      </c>
      <c r="K77">
        <v>1982</v>
      </c>
      <c r="L77">
        <v>1</v>
      </c>
      <c r="M77">
        <v>4</v>
      </c>
      <c r="N77" s="9">
        <f t="shared" ref="N77:N110" si="9">L77/(L77+M77)</f>
        <v>0.2</v>
      </c>
      <c r="P77" s="3"/>
      <c r="Q77" s="3"/>
      <c r="R77" s="3"/>
      <c r="S77" s="9"/>
    </row>
    <row r="78" spans="1:19" x14ac:dyDescent="0.3">
      <c r="A78">
        <v>1983</v>
      </c>
      <c r="B78">
        <v>0</v>
      </c>
      <c r="C78">
        <v>0</v>
      </c>
      <c r="D78" s="9">
        <v>0</v>
      </c>
      <c r="F78">
        <v>1983</v>
      </c>
      <c r="G78">
        <v>0</v>
      </c>
      <c r="H78">
        <v>2</v>
      </c>
      <c r="I78" s="9">
        <f t="shared" si="8"/>
        <v>0</v>
      </c>
      <c r="K78">
        <v>1983</v>
      </c>
      <c r="L78">
        <v>0</v>
      </c>
      <c r="M78">
        <v>7</v>
      </c>
      <c r="N78" s="9">
        <f t="shared" si="9"/>
        <v>0</v>
      </c>
      <c r="P78" s="3"/>
      <c r="Q78" s="3"/>
      <c r="R78" s="3"/>
      <c r="S78" s="9"/>
    </row>
    <row r="79" spans="1:19" x14ac:dyDescent="0.3">
      <c r="A79">
        <v>1984</v>
      </c>
      <c r="B79">
        <v>0</v>
      </c>
      <c r="C79">
        <v>4</v>
      </c>
      <c r="D79" s="9">
        <f t="shared" ref="D79:D94" si="10">B79/(B79+C79)</f>
        <v>0</v>
      </c>
      <c r="F79">
        <v>1984</v>
      </c>
      <c r="G79">
        <v>1</v>
      </c>
      <c r="H79">
        <v>5</v>
      </c>
      <c r="I79" s="9">
        <f t="shared" si="8"/>
        <v>0.16666666666666666</v>
      </c>
      <c r="K79">
        <v>1984</v>
      </c>
      <c r="L79">
        <v>4</v>
      </c>
      <c r="M79">
        <v>5</v>
      </c>
      <c r="N79" s="9">
        <f t="shared" si="9"/>
        <v>0.44444444444444442</v>
      </c>
      <c r="P79" s="3"/>
      <c r="Q79" s="3"/>
      <c r="R79" s="3"/>
      <c r="S79" s="9"/>
    </row>
    <row r="80" spans="1:19" x14ac:dyDescent="0.3">
      <c r="A80">
        <v>1985</v>
      </c>
      <c r="B80">
        <v>2</v>
      </c>
      <c r="C80">
        <v>0</v>
      </c>
      <c r="D80" s="9">
        <f t="shared" si="10"/>
        <v>1</v>
      </c>
      <c r="F80">
        <v>1985</v>
      </c>
      <c r="G80">
        <v>8</v>
      </c>
      <c r="H80">
        <v>3</v>
      </c>
      <c r="I80" s="9">
        <f t="shared" si="8"/>
        <v>0.72727272727272729</v>
      </c>
      <c r="K80">
        <v>1985</v>
      </c>
      <c r="L80">
        <v>10</v>
      </c>
      <c r="M80">
        <v>3</v>
      </c>
      <c r="N80" s="9">
        <f t="shared" si="9"/>
        <v>0.76923076923076927</v>
      </c>
      <c r="P80" s="3"/>
      <c r="Q80" s="3"/>
      <c r="R80" s="3"/>
      <c r="S80" s="9"/>
    </row>
    <row r="81" spans="1:19" x14ac:dyDescent="0.3">
      <c r="A81">
        <v>1986</v>
      </c>
      <c r="B81">
        <v>4</v>
      </c>
      <c r="C81">
        <v>0</v>
      </c>
      <c r="D81" s="9">
        <f t="shared" si="10"/>
        <v>1</v>
      </c>
      <c r="F81">
        <v>1986</v>
      </c>
      <c r="G81">
        <v>6</v>
      </c>
      <c r="H81">
        <v>6</v>
      </c>
      <c r="I81" s="9">
        <f t="shared" si="8"/>
        <v>0.5</v>
      </c>
      <c r="K81">
        <v>1986</v>
      </c>
      <c r="L81">
        <v>6</v>
      </c>
      <c r="M81">
        <v>4</v>
      </c>
      <c r="N81" s="9">
        <f t="shared" si="9"/>
        <v>0.6</v>
      </c>
      <c r="P81" s="3"/>
      <c r="Q81" s="3"/>
      <c r="R81" s="3"/>
      <c r="S81" s="9"/>
    </row>
    <row r="82" spans="1:19" x14ac:dyDescent="0.3">
      <c r="A82">
        <v>1997</v>
      </c>
      <c r="B82">
        <v>3</v>
      </c>
      <c r="C82">
        <v>1</v>
      </c>
      <c r="D82" s="9">
        <f t="shared" si="10"/>
        <v>0.75</v>
      </c>
      <c r="F82">
        <v>1997</v>
      </c>
      <c r="G82">
        <v>6</v>
      </c>
      <c r="H82">
        <v>9</v>
      </c>
      <c r="I82" s="9">
        <f t="shared" si="8"/>
        <v>0.4</v>
      </c>
      <c r="K82">
        <v>1997</v>
      </c>
      <c r="L82">
        <v>9</v>
      </c>
      <c r="M82">
        <v>9</v>
      </c>
      <c r="N82" s="9">
        <f t="shared" si="9"/>
        <v>0.5</v>
      </c>
      <c r="P82" s="3"/>
      <c r="Q82" s="3"/>
      <c r="R82" s="3"/>
      <c r="S82" s="9"/>
    </row>
    <row r="83" spans="1:19" x14ac:dyDescent="0.3">
      <c r="A83">
        <v>1998</v>
      </c>
      <c r="B83">
        <v>0</v>
      </c>
      <c r="C83">
        <v>3</v>
      </c>
      <c r="D83" s="9">
        <f t="shared" si="10"/>
        <v>0</v>
      </c>
      <c r="F83">
        <v>1998</v>
      </c>
      <c r="G83">
        <v>6</v>
      </c>
      <c r="H83">
        <v>7</v>
      </c>
      <c r="I83" s="9">
        <f t="shared" si="8"/>
        <v>0.46153846153846156</v>
      </c>
      <c r="K83">
        <v>1998</v>
      </c>
      <c r="L83">
        <v>16</v>
      </c>
      <c r="M83">
        <v>7</v>
      </c>
      <c r="N83" s="9">
        <f t="shared" si="9"/>
        <v>0.69565217391304346</v>
      </c>
      <c r="P83" s="3"/>
      <c r="Q83" s="3"/>
      <c r="R83" s="3"/>
      <c r="S83" s="9"/>
    </row>
    <row r="84" spans="1:19" x14ac:dyDescent="0.3">
      <c r="A84">
        <v>1999</v>
      </c>
      <c r="B84">
        <v>7</v>
      </c>
      <c r="C84">
        <v>0</v>
      </c>
      <c r="D84" s="9">
        <f t="shared" si="10"/>
        <v>1</v>
      </c>
      <c r="F84">
        <v>1999</v>
      </c>
      <c r="G84">
        <v>10</v>
      </c>
      <c r="H84">
        <v>15</v>
      </c>
      <c r="I84" s="9">
        <f t="shared" si="8"/>
        <v>0.4</v>
      </c>
      <c r="K84">
        <v>1999</v>
      </c>
      <c r="L84">
        <v>16</v>
      </c>
      <c r="M84">
        <v>8</v>
      </c>
      <c r="N84" s="9">
        <f t="shared" si="9"/>
        <v>0.66666666666666663</v>
      </c>
      <c r="P84" s="3"/>
      <c r="Q84" s="3"/>
      <c r="R84" s="3"/>
      <c r="S84" s="9"/>
    </row>
    <row r="85" spans="1:19" x14ac:dyDescent="0.3">
      <c r="A85">
        <v>2000</v>
      </c>
      <c r="B85">
        <v>3</v>
      </c>
      <c r="C85">
        <v>1</v>
      </c>
      <c r="D85" s="9">
        <f t="shared" si="10"/>
        <v>0.75</v>
      </c>
      <c r="F85">
        <v>2000</v>
      </c>
      <c r="G85">
        <v>14</v>
      </c>
      <c r="H85">
        <v>10</v>
      </c>
      <c r="I85" s="9">
        <f t="shared" si="8"/>
        <v>0.58333333333333337</v>
      </c>
      <c r="K85">
        <v>2000</v>
      </c>
      <c r="L85">
        <v>17</v>
      </c>
      <c r="M85">
        <v>10</v>
      </c>
      <c r="N85" s="9">
        <f t="shared" si="9"/>
        <v>0.62962962962962965</v>
      </c>
      <c r="P85" s="3"/>
      <c r="Q85" s="3"/>
      <c r="R85" s="3"/>
      <c r="S85" s="9"/>
    </row>
    <row r="86" spans="1:19" x14ac:dyDescent="0.3">
      <c r="A86">
        <v>2001</v>
      </c>
      <c r="B86">
        <v>6</v>
      </c>
      <c r="C86">
        <v>4</v>
      </c>
      <c r="D86" s="9">
        <f t="shared" si="10"/>
        <v>0.6</v>
      </c>
      <c r="F86">
        <v>2001</v>
      </c>
      <c r="G86" s="16">
        <v>3</v>
      </c>
      <c r="H86">
        <v>5</v>
      </c>
      <c r="I86" s="9">
        <f t="shared" si="8"/>
        <v>0.375</v>
      </c>
      <c r="K86">
        <v>2001</v>
      </c>
      <c r="L86">
        <v>13</v>
      </c>
      <c r="M86">
        <v>10</v>
      </c>
      <c r="N86" s="9">
        <f t="shared" si="9"/>
        <v>0.56521739130434778</v>
      </c>
      <c r="P86" s="3"/>
      <c r="Q86" s="3"/>
      <c r="R86" s="3"/>
      <c r="S86" s="9"/>
    </row>
    <row r="87" spans="1:19" x14ac:dyDescent="0.3">
      <c r="A87">
        <v>2002</v>
      </c>
      <c r="B87">
        <v>4</v>
      </c>
      <c r="C87">
        <v>4</v>
      </c>
      <c r="D87" s="9">
        <f t="shared" si="10"/>
        <v>0.5</v>
      </c>
      <c r="F87">
        <v>2002</v>
      </c>
      <c r="G87">
        <v>9</v>
      </c>
      <c r="H87">
        <v>3</v>
      </c>
      <c r="I87" s="9">
        <f t="shared" si="8"/>
        <v>0.75</v>
      </c>
      <c r="K87" s="3">
        <v>2002</v>
      </c>
      <c r="L87">
        <v>9</v>
      </c>
      <c r="M87" s="3">
        <v>16</v>
      </c>
      <c r="N87" s="9">
        <f t="shared" si="9"/>
        <v>0.36</v>
      </c>
      <c r="P87" s="3"/>
      <c r="Q87" s="3"/>
      <c r="R87" s="3"/>
      <c r="S87" s="9"/>
    </row>
    <row r="88" spans="1:19" x14ac:dyDescent="0.3">
      <c r="A88">
        <v>2003</v>
      </c>
      <c r="B88">
        <v>2</v>
      </c>
      <c r="C88">
        <v>4</v>
      </c>
      <c r="D88" s="9">
        <f t="shared" si="10"/>
        <v>0.33333333333333331</v>
      </c>
      <c r="F88">
        <v>2003</v>
      </c>
      <c r="G88">
        <v>7</v>
      </c>
      <c r="H88">
        <v>5</v>
      </c>
      <c r="I88" s="9">
        <f t="shared" si="8"/>
        <v>0.58333333333333337</v>
      </c>
      <c r="K88" s="3">
        <v>2003</v>
      </c>
      <c r="L88">
        <v>10</v>
      </c>
      <c r="M88" s="3">
        <v>9</v>
      </c>
      <c r="N88" s="9">
        <f t="shared" si="9"/>
        <v>0.52631578947368418</v>
      </c>
      <c r="P88" s="3"/>
      <c r="Q88" s="3"/>
      <c r="R88" s="3"/>
      <c r="S88" s="9"/>
    </row>
    <row r="89" spans="1:19" x14ac:dyDescent="0.3">
      <c r="A89">
        <v>2004</v>
      </c>
      <c r="B89">
        <v>2</v>
      </c>
      <c r="C89">
        <v>1</v>
      </c>
      <c r="D89" s="9">
        <f t="shared" si="10"/>
        <v>0.66666666666666663</v>
      </c>
      <c r="F89">
        <v>2004</v>
      </c>
      <c r="G89">
        <v>6</v>
      </c>
      <c r="H89">
        <v>9</v>
      </c>
      <c r="I89" s="9">
        <f t="shared" si="8"/>
        <v>0.4</v>
      </c>
      <c r="K89" s="3">
        <v>2004</v>
      </c>
      <c r="L89">
        <v>17</v>
      </c>
      <c r="M89" s="3">
        <v>8</v>
      </c>
      <c r="N89" s="9">
        <f t="shared" si="9"/>
        <v>0.68</v>
      </c>
      <c r="P89" s="3"/>
      <c r="Q89" s="3"/>
      <c r="R89" s="3"/>
      <c r="S89" s="9"/>
    </row>
    <row r="90" spans="1:19" x14ac:dyDescent="0.3">
      <c r="A90">
        <v>2005</v>
      </c>
      <c r="B90">
        <v>2</v>
      </c>
      <c r="C90">
        <v>3</v>
      </c>
      <c r="D90" s="9">
        <f t="shared" si="10"/>
        <v>0.4</v>
      </c>
      <c r="F90">
        <v>2005</v>
      </c>
      <c r="G90">
        <v>9</v>
      </c>
      <c r="H90">
        <v>3</v>
      </c>
      <c r="I90" s="9">
        <f t="shared" si="8"/>
        <v>0.75</v>
      </c>
      <c r="K90" s="3">
        <v>2005</v>
      </c>
      <c r="L90">
        <v>12</v>
      </c>
      <c r="M90" s="3">
        <v>16</v>
      </c>
      <c r="N90" s="9">
        <f t="shared" si="9"/>
        <v>0.42857142857142855</v>
      </c>
      <c r="P90" s="3"/>
      <c r="Q90" s="3"/>
      <c r="R90" s="3"/>
      <c r="S90" s="9"/>
    </row>
    <row r="91" spans="1:19" x14ac:dyDescent="0.3">
      <c r="A91">
        <v>2006</v>
      </c>
      <c r="B91">
        <v>1</v>
      </c>
      <c r="C91">
        <v>1</v>
      </c>
      <c r="D91" s="9">
        <f t="shared" si="10"/>
        <v>0.5</v>
      </c>
      <c r="F91">
        <v>2006</v>
      </c>
      <c r="G91">
        <v>8</v>
      </c>
      <c r="H91">
        <v>4</v>
      </c>
      <c r="I91" s="9">
        <f t="shared" si="8"/>
        <v>0.66666666666666663</v>
      </c>
      <c r="K91" s="3">
        <v>2006</v>
      </c>
      <c r="L91">
        <v>11</v>
      </c>
      <c r="M91" s="3">
        <v>10</v>
      </c>
      <c r="N91" s="9">
        <f t="shared" si="9"/>
        <v>0.52380952380952384</v>
      </c>
      <c r="P91" s="3"/>
      <c r="Q91" s="3"/>
      <c r="R91" s="3"/>
      <c r="S91" s="9"/>
    </row>
    <row r="92" spans="1:19" x14ac:dyDescent="0.3">
      <c r="A92">
        <v>2007</v>
      </c>
      <c r="B92">
        <v>2</v>
      </c>
      <c r="C92">
        <v>1</v>
      </c>
      <c r="D92" s="9">
        <f t="shared" si="10"/>
        <v>0.66666666666666663</v>
      </c>
      <c r="F92">
        <v>2007</v>
      </c>
      <c r="G92">
        <v>9</v>
      </c>
      <c r="H92">
        <v>6</v>
      </c>
      <c r="I92" s="9">
        <f t="shared" si="8"/>
        <v>0.6</v>
      </c>
      <c r="K92" s="3">
        <v>2007</v>
      </c>
      <c r="L92">
        <v>12</v>
      </c>
      <c r="M92" s="3">
        <v>14</v>
      </c>
      <c r="N92" s="9">
        <f t="shared" si="9"/>
        <v>0.46153846153846156</v>
      </c>
      <c r="P92" s="3"/>
      <c r="Q92" s="3"/>
      <c r="R92" s="3"/>
      <c r="S92" s="9"/>
    </row>
    <row r="93" spans="1:19" x14ac:dyDescent="0.3">
      <c r="A93">
        <v>2008</v>
      </c>
      <c r="B93">
        <v>2</v>
      </c>
      <c r="C93">
        <v>1</v>
      </c>
      <c r="D93" s="9">
        <f t="shared" si="10"/>
        <v>0.66666666666666663</v>
      </c>
      <c r="F93">
        <v>2008</v>
      </c>
      <c r="G93">
        <v>8</v>
      </c>
      <c r="H93">
        <v>2</v>
      </c>
      <c r="I93" s="9">
        <f t="shared" si="8"/>
        <v>0.8</v>
      </c>
      <c r="K93" s="3">
        <v>2008</v>
      </c>
      <c r="L93">
        <v>17</v>
      </c>
      <c r="M93" s="3">
        <v>10</v>
      </c>
      <c r="N93" s="9">
        <f t="shared" si="9"/>
        <v>0.62962962962962965</v>
      </c>
      <c r="P93" s="3"/>
      <c r="Q93" s="3"/>
      <c r="R93" s="3"/>
      <c r="S93" s="9"/>
    </row>
    <row r="94" spans="1:19" x14ac:dyDescent="0.3">
      <c r="A94">
        <v>2009</v>
      </c>
      <c r="B94">
        <v>3</v>
      </c>
      <c r="C94">
        <v>1</v>
      </c>
      <c r="D94" s="9">
        <f t="shared" si="10"/>
        <v>0.75</v>
      </c>
      <c r="F94">
        <v>2009</v>
      </c>
      <c r="G94">
        <v>5</v>
      </c>
      <c r="H94">
        <v>6</v>
      </c>
      <c r="I94" s="9">
        <f t="shared" si="8"/>
        <v>0.45454545454545453</v>
      </c>
      <c r="K94" s="3">
        <v>2009</v>
      </c>
      <c r="L94">
        <v>10</v>
      </c>
      <c r="M94" s="3">
        <v>10</v>
      </c>
      <c r="N94" s="9">
        <f t="shared" si="9"/>
        <v>0.5</v>
      </c>
      <c r="P94" s="3"/>
      <c r="Q94" s="3"/>
      <c r="R94" s="3"/>
      <c r="S94" s="9"/>
    </row>
    <row r="95" spans="1:19" x14ac:dyDescent="0.3">
      <c r="A95">
        <v>2010</v>
      </c>
      <c r="B95">
        <v>0</v>
      </c>
      <c r="C95">
        <v>0</v>
      </c>
      <c r="D95" s="9">
        <v>0</v>
      </c>
      <c r="F95">
        <v>2010</v>
      </c>
      <c r="G95">
        <v>2</v>
      </c>
      <c r="H95">
        <v>6</v>
      </c>
      <c r="I95" s="9">
        <f t="shared" si="8"/>
        <v>0.25</v>
      </c>
      <c r="K95" s="3">
        <v>2010</v>
      </c>
      <c r="L95">
        <v>10</v>
      </c>
      <c r="M95" s="3">
        <v>13</v>
      </c>
      <c r="N95" s="9">
        <f t="shared" si="9"/>
        <v>0.43478260869565216</v>
      </c>
      <c r="P95" s="3"/>
      <c r="Q95" s="3"/>
      <c r="R95" s="3"/>
      <c r="S95" s="9"/>
    </row>
    <row r="96" spans="1:19" x14ac:dyDescent="0.3">
      <c r="A96">
        <v>2011</v>
      </c>
      <c r="B96">
        <v>0</v>
      </c>
      <c r="C96">
        <v>2</v>
      </c>
      <c r="D96" s="9">
        <f t="shared" ref="D96:D110" si="11">B96/(B96+C96)</f>
        <v>0</v>
      </c>
      <c r="F96">
        <v>2011</v>
      </c>
      <c r="G96">
        <v>6</v>
      </c>
      <c r="H96">
        <v>8</v>
      </c>
      <c r="I96" s="9">
        <f t="shared" si="8"/>
        <v>0.42857142857142855</v>
      </c>
      <c r="K96" s="3">
        <v>2011</v>
      </c>
      <c r="L96">
        <v>6</v>
      </c>
      <c r="M96" s="3">
        <v>10</v>
      </c>
      <c r="N96" s="9">
        <f t="shared" si="9"/>
        <v>0.375</v>
      </c>
      <c r="O96" s="3"/>
      <c r="P96" s="12"/>
      <c r="Q96" s="8"/>
      <c r="R96" s="8"/>
      <c r="S96" s="13"/>
    </row>
    <row r="97" spans="1:14" x14ac:dyDescent="0.3">
      <c r="A97">
        <v>2012</v>
      </c>
      <c r="B97">
        <v>1</v>
      </c>
      <c r="C97">
        <v>2</v>
      </c>
      <c r="D97" s="9">
        <f t="shared" si="11"/>
        <v>0.33333333333333331</v>
      </c>
      <c r="F97">
        <v>2012</v>
      </c>
      <c r="G97">
        <v>9</v>
      </c>
      <c r="H97">
        <v>7</v>
      </c>
      <c r="I97" s="9">
        <f t="shared" si="8"/>
        <v>0.5625</v>
      </c>
      <c r="K97" s="3">
        <v>2012</v>
      </c>
      <c r="L97">
        <v>8</v>
      </c>
      <c r="M97" s="3">
        <v>7</v>
      </c>
      <c r="N97" s="9">
        <f t="shared" si="9"/>
        <v>0.53333333333333333</v>
      </c>
    </row>
    <row r="98" spans="1:14" x14ac:dyDescent="0.3">
      <c r="A98">
        <v>2013</v>
      </c>
      <c r="B98">
        <v>2</v>
      </c>
      <c r="C98">
        <v>1</v>
      </c>
      <c r="D98" s="9">
        <f t="shared" si="11"/>
        <v>0.66666666666666663</v>
      </c>
      <c r="F98">
        <v>2013</v>
      </c>
      <c r="G98">
        <v>6</v>
      </c>
      <c r="H98">
        <v>8</v>
      </c>
      <c r="I98" s="9">
        <f t="shared" si="8"/>
        <v>0.42857142857142855</v>
      </c>
      <c r="K98" s="3">
        <v>2013</v>
      </c>
      <c r="L98">
        <v>11</v>
      </c>
      <c r="M98" s="3">
        <v>8</v>
      </c>
      <c r="N98" s="9">
        <f t="shared" si="9"/>
        <v>0.57894736842105265</v>
      </c>
    </row>
    <row r="99" spans="1:14" x14ac:dyDescent="0.3">
      <c r="A99">
        <v>2014</v>
      </c>
      <c r="B99">
        <v>2</v>
      </c>
      <c r="C99">
        <v>0</v>
      </c>
      <c r="D99" s="9">
        <f t="shared" si="11"/>
        <v>1</v>
      </c>
      <c r="F99">
        <v>2014</v>
      </c>
      <c r="G99">
        <v>7</v>
      </c>
      <c r="H99">
        <v>9</v>
      </c>
      <c r="I99" s="9">
        <f t="shared" si="8"/>
        <v>0.4375</v>
      </c>
      <c r="K99" s="3">
        <v>2014</v>
      </c>
      <c r="L99">
        <v>13</v>
      </c>
      <c r="M99" s="3">
        <v>7</v>
      </c>
      <c r="N99" s="9">
        <f t="shared" si="9"/>
        <v>0.65</v>
      </c>
    </row>
    <row r="100" spans="1:14" x14ac:dyDescent="0.3">
      <c r="A100">
        <v>2015</v>
      </c>
      <c r="B100">
        <v>3</v>
      </c>
      <c r="C100">
        <v>0</v>
      </c>
      <c r="D100" s="9">
        <f t="shared" si="11"/>
        <v>1</v>
      </c>
      <c r="F100">
        <v>2015</v>
      </c>
      <c r="G100">
        <v>5</v>
      </c>
      <c r="H100">
        <v>7</v>
      </c>
      <c r="I100" s="9">
        <f t="shared" si="8"/>
        <v>0.41666666666666669</v>
      </c>
      <c r="K100" s="3">
        <v>2015</v>
      </c>
      <c r="L100">
        <v>11</v>
      </c>
      <c r="M100" s="3">
        <v>7</v>
      </c>
      <c r="N100" s="9">
        <f t="shared" si="9"/>
        <v>0.61111111111111116</v>
      </c>
    </row>
    <row r="101" spans="1:14" x14ac:dyDescent="0.3">
      <c r="A101">
        <v>2016</v>
      </c>
      <c r="B101">
        <v>2</v>
      </c>
      <c r="C101">
        <v>0</v>
      </c>
      <c r="D101" s="9">
        <f t="shared" si="11"/>
        <v>1</v>
      </c>
      <c r="F101">
        <v>2016</v>
      </c>
      <c r="G101">
        <v>5</v>
      </c>
      <c r="H101">
        <v>8</v>
      </c>
      <c r="I101" s="9">
        <f t="shared" si="8"/>
        <v>0.38461538461538464</v>
      </c>
      <c r="K101" s="3">
        <v>2016</v>
      </c>
      <c r="L101">
        <v>8</v>
      </c>
      <c r="M101" s="3">
        <v>10</v>
      </c>
      <c r="N101" s="9">
        <f t="shared" si="9"/>
        <v>0.44444444444444442</v>
      </c>
    </row>
    <row r="102" spans="1:14" x14ac:dyDescent="0.3">
      <c r="A102">
        <v>2017</v>
      </c>
      <c r="B102">
        <v>2</v>
      </c>
      <c r="C102">
        <v>1</v>
      </c>
      <c r="D102" s="9">
        <f t="shared" si="11"/>
        <v>0.66666666666666663</v>
      </c>
      <c r="F102">
        <v>2017</v>
      </c>
      <c r="G102">
        <v>11</v>
      </c>
      <c r="H102">
        <v>7</v>
      </c>
      <c r="I102" s="9">
        <f t="shared" si="8"/>
        <v>0.61111111111111116</v>
      </c>
      <c r="K102" s="3">
        <v>2017</v>
      </c>
      <c r="L102">
        <v>11</v>
      </c>
      <c r="M102" s="3">
        <v>5</v>
      </c>
      <c r="N102" s="9">
        <f t="shared" si="9"/>
        <v>0.6875</v>
      </c>
    </row>
    <row r="103" spans="1:14" x14ac:dyDescent="0.3">
      <c r="A103">
        <v>2018</v>
      </c>
      <c r="B103">
        <v>2</v>
      </c>
      <c r="C103">
        <v>2</v>
      </c>
      <c r="D103" s="9">
        <f t="shared" si="11"/>
        <v>0.5</v>
      </c>
      <c r="F103">
        <v>2018</v>
      </c>
      <c r="G103">
        <v>8</v>
      </c>
      <c r="H103">
        <v>7</v>
      </c>
      <c r="I103" s="9">
        <f t="shared" si="8"/>
        <v>0.53333333333333333</v>
      </c>
      <c r="K103" s="3">
        <v>2018</v>
      </c>
      <c r="L103">
        <v>10</v>
      </c>
      <c r="M103" s="3">
        <v>5</v>
      </c>
      <c r="N103" s="9">
        <f t="shared" si="9"/>
        <v>0.66666666666666663</v>
      </c>
    </row>
    <row r="104" spans="1:14" x14ac:dyDescent="0.3">
      <c r="A104">
        <v>2019</v>
      </c>
      <c r="B104">
        <v>0</v>
      </c>
      <c r="C104">
        <v>3</v>
      </c>
      <c r="D104" s="9">
        <f t="shared" si="11"/>
        <v>0</v>
      </c>
      <c r="F104">
        <v>2019</v>
      </c>
      <c r="G104">
        <v>11</v>
      </c>
      <c r="H104">
        <v>4</v>
      </c>
      <c r="I104" s="9">
        <f t="shared" si="8"/>
        <v>0.73333333333333328</v>
      </c>
      <c r="K104" s="3">
        <v>2019</v>
      </c>
      <c r="L104">
        <v>9</v>
      </c>
      <c r="M104" s="3">
        <v>9</v>
      </c>
      <c r="N104" s="9">
        <f t="shared" si="9"/>
        <v>0.5</v>
      </c>
    </row>
    <row r="105" spans="1:14" x14ac:dyDescent="0.3">
      <c r="A105">
        <v>2020</v>
      </c>
      <c r="B105">
        <v>1</v>
      </c>
      <c r="C105">
        <v>1</v>
      </c>
      <c r="D105" s="9">
        <f t="shared" si="11"/>
        <v>0.5</v>
      </c>
      <c r="F105">
        <v>2020</v>
      </c>
      <c r="G105">
        <v>6</v>
      </c>
      <c r="H105">
        <v>1</v>
      </c>
      <c r="I105" s="9">
        <f t="shared" si="8"/>
        <v>0.8571428571428571</v>
      </c>
      <c r="K105" s="3">
        <v>2020</v>
      </c>
      <c r="L105">
        <v>9</v>
      </c>
      <c r="M105" s="3">
        <v>1</v>
      </c>
      <c r="N105" s="9">
        <f t="shared" si="9"/>
        <v>0.9</v>
      </c>
    </row>
    <row r="106" spans="1:14" x14ac:dyDescent="0.3">
      <c r="A106">
        <v>2021</v>
      </c>
      <c r="B106">
        <v>0</v>
      </c>
      <c r="C106">
        <v>1</v>
      </c>
      <c r="D106" s="9">
        <f t="shared" si="11"/>
        <v>0</v>
      </c>
      <c r="F106">
        <v>2021</v>
      </c>
      <c r="G106">
        <v>5</v>
      </c>
      <c r="H106">
        <v>5</v>
      </c>
      <c r="I106" s="9">
        <f t="shared" si="8"/>
        <v>0.5</v>
      </c>
      <c r="K106">
        <v>2021</v>
      </c>
      <c r="L106">
        <v>12</v>
      </c>
      <c r="M106" s="3">
        <v>8</v>
      </c>
      <c r="N106" s="9">
        <f t="shared" si="9"/>
        <v>0.6</v>
      </c>
    </row>
    <row r="107" spans="1:14" x14ac:dyDescent="0.3">
      <c r="A107">
        <v>2022</v>
      </c>
      <c r="B107">
        <v>0</v>
      </c>
      <c r="C107">
        <v>2</v>
      </c>
      <c r="D107" s="9">
        <f t="shared" si="11"/>
        <v>0</v>
      </c>
      <c r="F107">
        <v>2022</v>
      </c>
      <c r="G107">
        <v>9</v>
      </c>
      <c r="H107">
        <v>8</v>
      </c>
      <c r="I107" s="9">
        <f t="shared" si="8"/>
        <v>0.52941176470588236</v>
      </c>
      <c r="K107">
        <v>2022</v>
      </c>
      <c r="L107">
        <v>10</v>
      </c>
      <c r="M107" s="3">
        <v>9</v>
      </c>
      <c r="N107" s="9">
        <f t="shared" si="9"/>
        <v>0.52631578947368418</v>
      </c>
    </row>
    <row r="108" spans="1:14" x14ac:dyDescent="0.3">
      <c r="A108">
        <v>2023</v>
      </c>
      <c r="B108">
        <v>2</v>
      </c>
      <c r="C108">
        <v>0</v>
      </c>
      <c r="D108" s="9">
        <f t="shared" si="11"/>
        <v>1</v>
      </c>
      <c r="F108">
        <v>2023</v>
      </c>
      <c r="G108">
        <v>10</v>
      </c>
      <c r="H108">
        <v>6</v>
      </c>
      <c r="I108" s="9">
        <f t="shared" si="8"/>
        <v>0.625</v>
      </c>
      <c r="K108" s="3">
        <v>2023</v>
      </c>
      <c r="L108">
        <v>7</v>
      </c>
      <c r="M108" s="3">
        <v>10</v>
      </c>
      <c r="N108" s="9">
        <f t="shared" si="9"/>
        <v>0.41176470588235292</v>
      </c>
    </row>
    <row r="109" spans="1:14" x14ac:dyDescent="0.3">
      <c r="A109">
        <v>2024</v>
      </c>
      <c r="B109">
        <v>4</v>
      </c>
      <c r="C109">
        <v>0</v>
      </c>
      <c r="D109" s="9">
        <f t="shared" si="11"/>
        <v>1</v>
      </c>
      <c r="F109">
        <v>2024</v>
      </c>
      <c r="G109">
        <v>9</v>
      </c>
      <c r="H109">
        <v>1</v>
      </c>
      <c r="I109" s="9">
        <f t="shared" si="8"/>
        <v>0.9</v>
      </c>
      <c r="K109" s="3">
        <v>2024</v>
      </c>
      <c r="L109">
        <v>9</v>
      </c>
      <c r="M109" s="3">
        <v>11</v>
      </c>
      <c r="N109" s="9">
        <f t="shared" si="9"/>
        <v>0.45</v>
      </c>
    </row>
    <row r="110" spans="1:14" x14ac:dyDescent="0.3">
      <c r="A110" s="4" t="s">
        <v>4</v>
      </c>
      <c r="B110" s="5">
        <f>SUM(B77:B109)</f>
        <v>64</v>
      </c>
      <c r="C110" s="5">
        <f>SUM(C77:C109)</f>
        <v>47</v>
      </c>
      <c r="D110" s="10">
        <f t="shared" si="11"/>
        <v>0.57657657657657657</v>
      </c>
      <c r="E110" s="3"/>
      <c r="F110" s="4" t="s">
        <v>4</v>
      </c>
      <c r="G110" s="5">
        <f>SUM(G77:G109)</f>
        <v>225</v>
      </c>
      <c r="H110" s="5">
        <f>SUM(H77:H109)</f>
        <v>199</v>
      </c>
      <c r="I110" s="10">
        <f t="shared" si="8"/>
        <v>0.53066037735849059</v>
      </c>
      <c r="J110" s="3"/>
      <c r="K110" s="4" t="s">
        <v>4</v>
      </c>
      <c r="L110" s="5">
        <f>SUM(L77:L109)</f>
        <v>334</v>
      </c>
      <c r="M110" s="5">
        <f>SUM(M77:M109)</f>
        <v>280</v>
      </c>
      <c r="N110" s="10">
        <f t="shared" si="9"/>
        <v>0.5439739413680782</v>
      </c>
    </row>
  </sheetData>
  <mergeCells count="11">
    <mergeCell ref="P1:S1"/>
    <mergeCell ref="A38:D38"/>
    <mergeCell ref="F38:I38"/>
    <mergeCell ref="K38:N38"/>
    <mergeCell ref="P38:S38"/>
    <mergeCell ref="A75:D75"/>
    <mergeCell ref="F75:I75"/>
    <mergeCell ref="K75:N75"/>
    <mergeCell ref="A1:D1"/>
    <mergeCell ref="F1:I1"/>
    <mergeCell ref="K1:N1"/>
  </mergeCells>
  <conditionalFormatting sqref="B3:B35">
    <cfRule type="top10" dxfId="32" priority="12" rank="1"/>
  </conditionalFormatting>
  <conditionalFormatting sqref="B40:B72">
    <cfRule type="top10" dxfId="31" priority="8" rank="1"/>
  </conditionalFormatting>
  <conditionalFormatting sqref="B77:B109">
    <cfRule type="top10" dxfId="30" priority="3" rank="1"/>
  </conditionalFormatting>
  <conditionalFormatting sqref="D3:D35">
    <cfRule type="top10" dxfId="29" priority="23" rank="1"/>
  </conditionalFormatting>
  <conditionalFormatting sqref="D40:D72">
    <cfRule type="top10" dxfId="28" priority="19" rank="1"/>
  </conditionalFormatting>
  <conditionalFormatting sqref="D77:D109">
    <cfRule type="top10" dxfId="27" priority="15" rank="1"/>
  </conditionalFormatting>
  <conditionalFormatting sqref="G3:G35 H32:H35">
    <cfRule type="top10" dxfId="26" priority="11" rank="1"/>
  </conditionalFormatting>
  <conditionalFormatting sqref="G40:G72 H69:H72">
    <cfRule type="top10" dxfId="25" priority="6" rank="1"/>
  </conditionalFormatting>
  <conditionalFormatting sqref="G77:G109 H106:H109">
    <cfRule type="top10" dxfId="24" priority="2" rank="1"/>
  </conditionalFormatting>
  <conditionalFormatting sqref="I3:I35">
    <cfRule type="top10" dxfId="23" priority="22" rank="1"/>
  </conditionalFormatting>
  <conditionalFormatting sqref="I40:I72">
    <cfRule type="top10" dxfId="22" priority="18" rank="1"/>
  </conditionalFormatting>
  <conditionalFormatting sqref="I77:I109">
    <cfRule type="top10" dxfId="21" priority="14" rank="1"/>
  </conditionalFormatting>
  <conditionalFormatting sqref="L3:L35">
    <cfRule type="top10" dxfId="20" priority="10" rank="1"/>
  </conditionalFormatting>
  <conditionalFormatting sqref="L40:L72 M40:M49">
    <cfRule type="top10" dxfId="19" priority="5" rank="1"/>
  </conditionalFormatting>
  <conditionalFormatting sqref="L77:L109 M77 M79:M86">
    <cfRule type="top10" dxfId="18" priority="1" rank="1"/>
  </conditionalFormatting>
  <conditionalFormatting sqref="N3:N35">
    <cfRule type="top10" dxfId="17" priority="21" rank="1"/>
  </conditionalFormatting>
  <conditionalFormatting sqref="N40:N72">
    <cfRule type="top10" dxfId="16" priority="17" rank="1"/>
  </conditionalFormatting>
  <conditionalFormatting sqref="N77:N109">
    <cfRule type="top10" dxfId="15" priority="13" rank="1"/>
  </conditionalFormatting>
  <conditionalFormatting sqref="Q3:Q35">
    <cfRule type="top10" dxfId="14" priority="9" rank="1"/>
  </conditionalFormatting>
  <conditionalFormatting sqref="Q40:Q72 R40:R49">
    <cfRule type="top10" dxfId="13" priority="4" rank="1"/>
  </conditionalFormatting>
  <conditionalFormatting sqref="S3:S35">
    <cfRule type="top10" dxfId="12" priority="20" rank="1"/>
  </conditionalFormatting>
  <conditionalFormatting sqref="S40:S72">
    <cfRule type="top10" dxfId="11" priority="16" rank="1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EE4533-3563-EA41-89CC-740DD7DC5992}">
  <dimension ref="A1:L29"/>
  <sheetViews>
    <sheetView tabSelected="1" workbookViewId="0">
      <selection sqref="A1:L29"/>
    </sheetView>
  </sheetViews>
  <sheetFormatPr defaultColWidth="11.19921875" defaultRowHeight="15.6" x14ac:dyDescent="0.3"/>
  <cols>
    <col min="1" max="12" width="13.296875" customWidth="1"/>
  </cols>
  <sheetData>
    <row r="1" spans="1:12" ht="31.95" customHeight="1" x14ac:dyDescent="0.3">
      <c r="A1" s="14" t="s">
        <v>1</v>
      </c>
      <c r="B1" s="14" t="s">
        <v>39</v>
      </c>
      <c r="C1" s="14" t="s">
        <v>40</v>
      </c>
      <c r="D1" s="14" t="s">
        <v>41</v>
      </c>
      <c r="E1" s="14" t="s">
        <v>42</v>
      </c>
      <c r="F1" s="14" t="s">
        <v>43</v>
      </c>
      <c r="G1" s="14" t="s">
        <v>44</v>
      </c>
      <c r="H1" s="14" t="s">
        <v>45</v>
      </c>
      <c r="I1" s="14" t="s">
        <v>46</v>
      </c>
      <c r="J1" s="14" t="s">
        <v>47</v>
      </c>
      <c r="K1" s="14" t="s">
        <v>37</v>
      </c>
      <c r="L1" s="14" t="s">
        <v>38</v>
      </c>
    </row>
    <row r="2" spans="1:12" x14ac:dyDescent="0.3">
      <c r="A2" s="16">
        <v>2024</v>
      </c>
      <c r="B2" s="9">
        <v>0.32</v>
      </c>
      <c r="C2" s="9">
        <v>0.26900000000000002</v>
      </c>
      <c r="D2" s="9">
        <v>0.34499999999999997</v>
      </c>
      <c r="E2" s="9">
        <v>0.44800000000000001</v>
      </c>
      <c r="F2" s="9">
        <v>0.253</v>
      </c>
      <c r="G2" s="9">
        <v>0.318</v>
      </c>
      <c r="H2" s="9">
        <v>0.58199999999999996</v>
      </c>
      <c r="I2" s="9">
        <v>0.29099999999999998</v>
      </c>
      <c r="J2" s="9">
        <v>0.53</v>
      </c>
      <c r="K2" s="15">
        <v>124</v>
      </c>
      <c r="L2" s="15">
        <v>33</v>
      </c>
    </row>
    <row r="3" spans="1:12" x14ac:dyDescent="0.3">
      <c r="A3" s="16">
        <v>2023</v>
      </c>
      <c r="B3" s="9">
        <v>0.26500000000000001</v>
      </c>
      <c r="C3" s="9">
        <v>0.24</v>
      </c>
      <c r="D3" s="9">
        <v>0.27800000000000002</v>
      </c>
      <c r="E3" s="9">
        <v>0.36399999999999999</v>
      </c>
      <c r="F3" s="9">
        <v>0.151</v>
      </c>
      <c r="G3" s="9">
        <v>0.247</v>
      </c>
      <c r="H3" s="9">
        <v>0.63</v>
      </c>
      <c r="I3" s="9">
        <v>0.20799999999999999</v>
      </c>
      <c r="J3" s="9">
        <v>0.46899999999999997</v>
      </c>
      <c r="K3" s="15">
        <v>60</v>
      </c>
      <c r="L3" s="15">
        <v>122</v>
      </c>
    </row>
    <row r="4" spans="1:12" x14ac:dyDescent="0.3">
      <c r="A4" s="16">
        <v>2022</v>
      </c>
      <c r="B4" s="9">
        <v>0.27200000000000002</v>
      </c>
      <c r="C4" s="9">
        <v>0.27500000000000002</v>
      </c>
      <c r="D4" s="9">
        <v>0.3</v>
      </c>
      <c r="E4" s="9">
        <v>0.38600000000000001</v>
      </c>
      <c r="F4" s="9">
        <v>0.27700000000000002</v>
      </c>
      <c r="G4" s="9">
        <v>0.28599999999999998</v>
      </c>
      <c r="H4" s="9">
        <v>0.64</v>
      </c>
      <c r="I4" s="9">
        <v>0.26900000000000002</v>
      </c>
      <c r="J4" s="9">
        <v>0.47099999999999997</v>
      </c>
      <c r="K4" s="15">
        <v>100</v>
      </c>
      <c r="L4" s="15">
        <v>48</v>
      </c>
    </row>
    <row r="5" spans="1:12" x14ac:dyDescent="0.3">
      <c r="A5" s="16">
        <v>2021</v>
      </c>
      <c r="B5" s="9">
        <v>0.27600000000000002</v>
      </c>
      <c r="C5" s="9">
        <v>0.27100000000000002</v>
      </c>
      <c r="D5" s="9">
        <v>0.219</v>
      </c>
      <c r="E5" s="9">
        <v>0.38700000000000001</v>
      </c>
      <c r="F5" s="9">
        <v>0.14699999999999999</v>
      </c>
      <c r="G5" s="9">
        <v>0.26500000000000001</v>
      </c>
      <c r="H5" s="9">
        <v>0.53500000000000003</v>
      </c>
      <c r="I5" s="9">
        <v>0.252</v>
      </c>
      <c r="J5" s="9">
        <v>0.47499999999999998</v>
      </c>
      <c r="K5" s="15">
        <v>93</v>
      </c>
      <c r="L5" s="15">
        <v>47</v>
      </c>
    </row>
    <row r="6" spans="1:12" x14ac:dyDescent="0.3">
      <c r="A6" s="16">
        <v>2020</v>
      </c>
      <c r="B6" s="9">
        <v>0.33500000000000002</v>
      </c>
      <c r="C6" s="9">
        <v>0.314</v>
      </c>
      <c r="D6" s="9">
        <v>0.25</v>
      </c>
      <c r="E6" s="9">
        <v>0.45200000000000001</v>
      </c>
      <c r="F6" s="9">
        <v>0.5</v>
      </c>
      <c r="G6" s="9">
        <v>0.33500000000000002</v>
      </c>
      <c r="H6" s="9">
        <v>0.64800000000000002</v>
      </c>
      <c r="I6" s="9">
        <v>0.32800000000000001</v>
      </c>
      <c r="J6" s="9">
        <v>0.51400000000000001</v>
      </c>
      <c r="K6" s="15">
        <v>65</v>
      </c>
      <c r="L6" s="15">
        <v>30</v>
      </c>
    </row>
    <row r="7" spans="1:12" x14ac:dyDescent="0.3">
      <c r="A7" s="16">
        <v>2019</v>
      </c>
      <c r="B7" s="9">
        <v>0.311</v>
      </c>
      <c r="C7" s="9">
        <v>0.28100000000000003</v>
      </c>
      <c r="D7" s="9">
        <v>0.43099999999999999</v>
      </c>
      <c r="E7" s="9">
        <v>0.36499999999999999</v>
      </c>
      <c r="F7" s="9">
        <v>0.23100000000000001</v>
      </c>
      <c r="G7" s="9">
        <v>0.28799999999999998</v>
      </c>
      <c r="H7" s="9">
        <v>0.63700000000000001</v>
      </c>
      <c r="I7" s="9">
        <v>0.29199999999999998</v>
      </c>
      <c r="J7" s="9">
        <v>0.499</v>
      </c>
      <c r="K7" s="15">
        <v>105</v>
      </c>
      <c r="L7" s="15">
        <v>48</v>
      </c>
    </row>
    <row r="8" spans="1:12" x14ac:dyDescent="0.3">
      <c r="A8" s="16">
        <v>2018</v>
      </c>
      <c r="B8" s="9">
        <v>0.308</v>
      </c>
      <c r="C8" s="9">
        <v>0.27600000000000002</v>
      </c>
      <c r="D8" s="9">
        <v>0.13600000000000001</v>
      </c>
      <c r="E8" s="9">
        <v>0.35399999999999998</v>
      </c>
      <c r="F8" s="9">
        <v>0.27800000000000002</v>
      </c>
      <c r="G8" s="9">
        <v>0.311</v>
      </c>
      <c r="H8" s="9">
        <v>0.57099999999999995</v>
      </c>
      <c r="I8" s="9">
        <v>0.26700000000000002</v>
      </c>
      <c r="J8" s="9">
        <v>0.502</v>
      </c>
      <c r="K8" s="15">
        <v>101</v>
      </c>
      <c r="L8" s="15">
        <v>33</v>
      </c>
    </row>
    <row r="9" spans="1:12" x14ac:dyDescent="0.3">
      <c r="A9" s="16">
        <v>2017</v>
      </c>
      <c r="B9" s="9">
        <v>0.26500000000000001</v>
      </c>
      <c r="C9" s="9">
        <v>0.30099999999999999</v>
      </c>
      <c r="D9" s="9">
        <v>0.28999999999999998</v>
      </c>
      <c r="E9" s="9">
        <v>0.43099999999999999</v>
      </c>
      <c r="F9" s="9">
        <v>0.21199999999999999</v>
      </c>
      <c r="G9" s="9">
        <v>0.27200000000000002</v>
      </c>
      <c r="H9" s="9">
        <v>0.46700000000000003</v>
      </c>
      <c r="I9" s="9">
        <v>0.247</v>
      </c>
      <c r="J9" s="9">
        <v>0.47399999999999998</v>
      </c>
      <c r="K9" s="15">
        <v>75</v>
      </c>
      <c r="L9" s="15">
        <v>43</v>
      </c>
    </row>
    <row r="10" spans="1:12" x14ac:dyDescent="0.3">
      <c r="A10" s="16">
        <v>2016</v>
      </c>
      <c r="B10" s="9">
        <v>0.247</v>
      </c>
      <c r="C10" s="9">
        <v>0.248</v>
      </c>
      <c r="D10" s="9">
        <v>0.22</v>
      </c>
      <c r="E10" s="9">
        <v>0.39300000000000002</v>
      </c>
      <c r="F10" s="9">
        <v>0.16700000000000001</v>
      </c>
      <c r="G10" s="9">
        <v>0.26100000000000001</v>
      </c>
      <c r="H10" s="9">
        <v>0.51800000000000002</v>
      </c>
      <c r="I10" s="9">
        <v>0.24</v>
      </c>
      <c r="J10" s="9">
        <v>0.45200000000000001</v>
      </c>
      <c r="K10" s="15">
        <v>75</v>
      </c>
      <c r="L10" s="15">
        <v>32</v>
      </c>
    </row>
    <row r="11" spans="1:12" x14ac:dyDescent="0.3">
      <c r="A11" s="16">
        <v>2015</v>
      </c>
      <c r="B11" s="9">
        <v>0.32100000000000001</v>
      </c>
      <c r="C11" s="9">
        <v>0.30099999999999999</v>
      </c>
      <c r="D11" s="9">
        <v>0.192</v>
      </c>
      <c r="E11" s="9">
        <v>0.434</v>
      </c>
      <c r="F11" s="9">
        <v>0.29299999999999998</v>
      </c>
      <c r="G11" s="9">
        <v>0.31900000000000001</v>
      </c>
      <c r="H11" s="9">
        <v>0.50700000000000001</v>
      </c>
      <c r="I11" s="9">
        <v>0.308</v>
      </c>
      <c r="J11" s="9">
        <v>0.48499999999999999</v>
      </c>
      <c r="K11" s="15">
        <v>132</v>
      </c>
      <c r="L11" s="15">
        <v>42</v>
      </c>
    </row>
    <row r="12" spans="1:12" x14ac:dyDescent="0.3">
      <c r="A12" s="16">
        <v>2014</v>
      </c>
      <c r="B12" s="9">
        <v>0.26</v>
      </c>
      <c r="C12" s="9">
        <v>0.254</v>
      </c>
      <c r="D12" s="9">
        <v>0.38300000000000001</v>
      </c>
      <c r="E12" s="9">
        <v>0.40899999999999997</v>
      </c>
      <c r="F12" s="9">
        <v>0.14499999999999999</v>
      </c>
      <c r="G12" s="9">
        <v>0.27200000000000002</v>
      </c>
      <c r="H12" s="9">
        <v>0.52900000000000003</v>
      </c>
      <c r="I12" s="9">
        <v>0.218</v>
      </c>
      <c r="J12" s="9">
        <v>0.46899999999999997</v>
      </c>
      <c r="K12" s="15">
        <v>83</v>
      </c>
      <c r="L12" s="15">
        <v>35</v>
      </c>
    </row>
    <row r="13" spans="1:12" x14ac:dyDescent="0.3">
      <c r="A13" s="16">
        <v>2013</v>
      </c>
      <c r="B13" s="9">
        <v>0.26</v>
      </c>
      <c r="C13" s="9">
        <v>0.27400000000000002</v>
      </c>
      <c r="D13" s="9">
        <v>0.38900000000000001</v>
      </c>
      <c r="E13" s="9">
        <v>0.38</v>
      </c>
      <c r="F13" s="9">
        <v>0.16300000000000001</v>
      </c>
      <c r="G13" s="9">
        <v>0.27400000000000002</v>
      </c>
      <c r="H13" s="9">
        <v>0.47599999999999998</v>
      </c>
      <c r="I13" s="9">
        <v>0.26100000000000001</v>
      </c>
      <c r="J13" s="9">
        <v>0.46700000000000003</v>
      </c>
      <c r="K13" s="15">
        <v>96</v>
      </c>
      <c r="L13" s="15">
        <v>31</v>
      </c>
    </row>
    <row r="14" spans="1:12" x14ac:dyDescent="0.3">
      <c r="A14" s="16">
        <v>2012</v>
      </c>
      <c r="B14" s="9">
        <v>0.27200000000000002</v>
      </c>
      <c r="C14" s="9">
        <v>0.27600000000000002</v>
      </c>
      <c r="D14" s="9">
        <v>0.36399999999999999</v>
      </c>
      <c r="E14" s="9">
        <v>0.434</v>
      </c>
      <c r="F14" s="9">
        <v>0.156</v>
      </c>
      <c r="G14" s="9">
        <v>0.26800000000000002</v>
      </c>
      <c r="H14" s="9">
        <v>0.45500000000000002</v>
      </c>
      <c r="I14" s="9">
        <v>0.25800000000000001</v>
      </c>
      <c r="J14" s="9">
        <v>0.46500000000000002</v>
      </c>
      <c r="K14" s="15">
        <v>91</v>
      </c>
      <c r="L14" s="15">
        <v>41</v>
      </c>
    </row>
    <row r="15" spans="1:12" x14ac:dyDescent="0.3">
      <c r="A15" s="16">
        <v>2011</v>
      </c>
      <c r="B15" s="9">
        <v>0.27300000000000002</v>
      </c>
      <c r="C15" s="9">
        <v>0.25</v>
      </c>
      <c r="D15" s="9">
        <v>0.24099999999999999</v>
      </c>
      <c r="E15" s="9">
        <v>0.38500000000000001</v>
      </c>
      <c r="F15" s="9">
        <v>0.13300000000000001</v>
      </c>
      <c r="G15" s="9">
        <v>0.27500000000000002</v>
      </c>
      <c r="H15" s="9">
        <v>0.52900000000000003</v>
      </c>
      <c r="I15" s="9">
        <v>0.253</v>
      </c>
      <c r="J15" s="9">
        <v>0.48199999999999998</v>
      </c>
      <c r="K15" s="15">
        <v>98</v>
      </c>
      <c r="L15" s="15">
        <v>39</v>
      </c>
    </row>
    <row r="16" spans="1:12" x14ac:dyDescent="0.3">
      <c r="A16" s="16">
        <v>2010</v>
      </c>
      <c r="B16" s="9">
        <v>0.27500000000000002</v>
      </c>
      <c r="C16" s="9">
        <v>0.29699999999999999</v>
      </c>
      <c r="D16" s="9">
        <v>0.39200000000000002</v>
      </c>
      <c r="E16" s="9">
        <v>0.42099999999999999</v>
      </c>
      <c r="F16" s="9">
        <v>0.17100000000000001</v>
      </c>
      <c r="G16" s="9">
        <v>0.27600000000000002</v>
      </c>
      <c r="H16" s="9">
        <v>0.56699999999999995</v>
      </c>
      <c r="I16" s="9">
        <v>0.26600000000000001</v>
      </c>
      <c r="J16" s="9">
        <v>0.47399999999999998</v>
      </c>
      <c r="K16" s="15">
        <v>82</v>
      </c>
      <c r="L16" s="15">
        <v>31</v>
      </c>
    </row>
    <row r="17" spans="1:12" x14ac:dyDescent="0.3">
      <c r="A17" s="16">
        <v>2009</v>
      </c>
      <c r="B17" s="9">
        <v>0.29599999999999999</v>
      </c>
      <c r="C17" s="9">
        <v>0.26200000000000001</v>
      </c>
      <c r="D17" s="9">
        <v>0.17599999999999999</v>
      </c>
      <c r="E17" s="9">
        <v>0.39300000000000002</v>
      </c>
      <c r="F17" s="9">
        <v>0.21199999999999999</v>
      </c>
      <c r="G17" s="9">
        <v>0.28499999999999998</v>
      </c>
      <c r="H17" s="9">
        <v>0.55000000000000004</v>
      </c>
      <c r="I17" s="9">
        <v>0.24099999999999999</v>
      </c>
      <c r="J17" s="9">
        <v>0.50700000000000001</v>
      </c>
      <c r="K17" s="15">
        <v>64</v>
      </c>
      <c r="L17" s="15">
        <v>48</v>
      </c>
    </row>
    <row r="18" spans="1:12" x14ac:dyDescent="0.3">
      <c r="A18" s="16">
        <v>2008</v>
      </c>
      <c r="B18" s="9">
        <v>0.311</v>
      </c>
      <c r="C18" s="9">
        <v>0.312</v>
      </c>
      <c r="D18" s="9">
        <v>0.23300000000000001</v>
      </c>
      <c r="E18" s="9">
        <v>0.44</v>
      </c>
      <c r="F18" s="9">
        <v>0.11799999999999999</v>
      </c>
      <c r="G18" s="9">
        <v>0.307</v>
      </c>
      <c r="H18" s="9">
        <v>0.56799999999999995</v>
      </c>
      <c r="I18" s="9">
        <v>0.28000000000000003</v>
      </c>
      <c r="J18" s="9">
        <v>0.53400000000000003</v>
      </c>
      <c r="K18" s="15">
        <v>91</v>
      </c>
      <c r="L18" s="15">
        <v>54</v>
      </c>
    </row>
    <row r="19" spans="1:12" x14ac:dyDescent="0.3">
      <c r="A19" s="16">
        <v>2007</v>
      </c>
      <c r="B19" s="9">
        <v>0.32500000000000001</v>
      </c>
      <c r="C19" s="9">
        <v>0.26800000000000002</v>
      </c>
      <c r="D19" s="9">
        <v>0.27900000000000003</v>
      </c>
      <c r="E19" s="9">
        <v>0.38</v>
      </c>
      <c r="F19" s="9">
        <v>0.11899999999999999</v>
      </c>
      <c r="G19" s="9">
        <v>0.32</v>
      </c>
      <c r="H19" s="9">
        <v>0.54900000000000004</v>
      </c>
      <c r="I19" s="9">
        <v>0.28499999999999998</v>
      </c>
      <c r="J19" s="9">
        <v>0.53600000000000003</v>
      </c>
      <c r="K19" s="15">
        <v>110</v>
      </c>
      <c r="L19" s="15">
        <v>65</v>
      </c>
    </row>
    <row r="20" spans="1:12" x14ac:dyDescent="0.3">
      <c r="A20" s="16">
        <v>2006</v>
      </c>
      <c r="B20" s="9">
        <v>0.28199999999999997</v>
      </c>
      <c r="C20" s="9">
        <v>0.23599999999999999</v>
      </c>
      <c r="D20" s="9">
        <v>0.28599999999999998</v>
      </c>
      <c r="E20" s="9">
        <v>0.35</v>
      </c>
      <c r="F20" s="9">
        <v>0.182</v>
      </c>
      <c r="G20" s="9">
        <v>0.28299999999999997</v>
      </c>
      <c r="H20" s="9">
        <v>0.50900000000000001</v>
      </c>
      <c r="I20" s="9">
        <v>0.245</v>
      </c>
      <c r="J20" s="9">
        <v>0.45</v>
      </c>
      <c r="K20" s="15">
        <v>77</v>
      </c>
      <c r="L20" s="15">
        <v>45</v>
      </c>
    </row>
    <row r="21" spans="1:12" x14ac:dyDescent="0.3">
      <c r="A21" s="16">
        <v>2005</v>
      </c>
      <c r="B21" s="9">
        <v>0.26700000000000002</v>
      </c>
      <c r="C21" s="9">
        <v>0.27900000000000003</v>
      </c>
      <c r="D21" s="9">
        <v>0.27300000000000002</v>
      </c>
      <c r="E21" s="9">
        <v>0.41</v>
      </c>
      <c r="F21" s="9">
        <v>0.20499999999999999</v>
      </c>
      <c r="G21" s="9">
        <v>0.26800000000000002</v>
      </c>
      <c r="H21" s="9">
        <v>0.46600000000000003</v>
      </c>
      <c r="I21" s="9">
        <v>0.27300000000000002</v>
      </c>
      <c r="J21" s="9">
        <v>0.46500000000000002</v>
      </c>
      <c r="K21" s="15">
        <v>105</v>
      </c>
      <c r="L21" s="15">
        <v>56</v>
      </c>
    </row>
    <row r="22" spans="1:12" x14ac:dyDescent="0.3">
      <c r="A22" s="16">
        <v>2004</v>
      </c>
      <c r="B22" s="9">
        <v>0.32</v>
      </c>
      <c r="C22" s="9">
        <v>0.28299999999999997</v>
      </c>
      <c r="D22" s="9">
        <v>0.35399999999999998</v>
      </c>
      <c r="E22" s="9">
        <v>0.41799999999999998</v>
      </c>
      <c r="F22" s="9">
        <v>0.161</v>
      </c>
      <c r="G22" s="9">
        <v>0.33</v>
      </c>
      <c r="H22" s="9">
        <v>0.62</v>
      </c>
      <c r="I22" s="9">
        <v>0.29399999999999998</v>
      </c>
      <c r="J22" s="9">
        <v>0.50600000000000001</v>
      </c>
      <c r="K22" s="15">
        <v>114</v>
      </c>
      <c r="L22" s="15">
        <v>56</v>
      </c>
    </row>
    <row r="23" spans="1:12" x14ac:dyDescent="0.3">
      <c r="A23" s="16">
        <v>2003</v>
      </c>
      <c r="B23" s="9">
        <v>0.29699999999999999</v>
      </c>
      <c r="C23" s="9">
        <v>0.313</v>
      </c>
      <c r="D23" s="9">
        <v>0.25700000000000001</v>
      </c>
      <c r="E23" s="9">
        <v>0.38</v>
      </c>
      <c r="F23" s="9">
        <v>0.375</v>
      </c>
      <c r="G23" s="9">
        <v>0.28999999999999998</v>
      </c>
      <c r="H23" s="9">
        <v>0.52100000000000002</v>
      </c>
      <c r="I23" s="9">
        <v>0.29199999999999998</v>
      </c>
      <c r="J23" s="9">
        <v>0.48399999999999999</v>
      </c>
      <c r="K23">
        <v>98</v>
      </c>
      <c r="L23">
        <v>53</v>
      </c>
    </row>
    <row r="24" spans="1:12" x14ac:dyDescent="0.3">
      <c r="A24" s="16">
        <v>2002</v>
      </c>
      <c r="B24" s="9">
        <v>0.27600000000000002</v>
      </c>
      <c r="C24" s="9">
        <v>0.28100000000000003</v>
      </c>
      <c r="D24" s="9">
        <v>0.33300000000000002</v>
      </c>
      <c r="E24" s="9">
        <v>0.371</v>
      </c>
      <c r="F24" s="9">
        <v>0.17899999999999999</v>
      </c>
      <c r="G24" s="9">
        <v>0.28299999999999997</v>
      </c>
      <c r="H24" s="9">
        <v>0.48699999999999999</v>
      </c>
      <c r="I24" s="9">
        <v>0.26700000000000002</v>
      </c>
      <c r="J24" s="9">
        <v>0.45800000000000002</v>
      </c>
      <c r="K24">
        <v>104</v>
      </c>
      <c r="L24">
        <v>54</v>
      </c>
    </row>
    <row r="25" spans="1:12" x14ac:dyDescent="0.3">
      <c r="A25" s="16">
        <v>2001</v>
      </c>
      <c r="B25" s="9">
        <v>0.25800000000000001</v>
      </c>
      <c r="C25" s="9">
        <v>0.255</v>
      </c>
      <c r="D25" s="9">
        <v>0.28299999999999997</v>
      </c>
      <c r="E25" s="9">
        <v>0.32500000000000001</v>
      </c>
      <c r="F25" s="9">
        <v>0.253</v>
      </c>
      <c r="G25" s="9">
        <v>0.27300000000000002</v>
      </c>
      <c r="H25" s="9">
        <v>0.51400000000000001</v>
      </c>
      <c r="I25" s="9">
        <v>0.25700000000000001</v>
      </c>
      <c r="J25" s="9">
        <v>0.47199999999999998</v>
      </c>
      <c r="K25" s="15">
        <v>76</v>
      </c>
      <c r="L25" s="15">
        <v>48</v>
      </c>
    </row>
    <row r="26" spans="1:12" x14ac:dyDescent="0.3">
      <c r="A26" s="19">
        <v>2000</v>
      </c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</row>
    <row r="27" spans="1:12" x14ac:dyDescent="0.3">
      <c r="A27" s="16">
        <v>1999</v>
      </c>
      <c r="B27" s="9">
        <v>0.29899999999999999</v>
      </c>
      <c r="C27" s="9">
        <v>0.28599999999999998</v>
      </c>
      <c r="D27" s="9">
        <v>0.25</v>
      </c>
      <c r="E27" s="9">
        <v>0.38200000000000001</v>
      </c>
      <c r="F27" s="17"/>
      <c r="G27" s="9">
        <v>0.30599999999999999</v>
      </c>
      <c r="H27" s="9">
        <v>0.52</v>
      </c>
      <c r="I27" s="9">
        <v>0.27900000000000003</v>
      </c>
      <c r="J27" s="17"/>
      <c r="K27">
        <v>88</v>
      </c>
      <c r="L27" s="17"/>
    </row>
    <row r="28" spans="1:12" x14ac:dyDescent="0.3">
      <c r="A28" s="16">
        <v>1998</v>
      </c>
      <c r="B28" s="9">
        <v>0.27500000000000002</v>
      </c>
      <c r="C28" s="9">
        <v>0.28799999999999998</v>
      </c>
      <c r="D28" s="9">
        <v>0.154</v>
      </c>
      <c r="E28" s="9">
        <v>0.38700000000000001</v>
      </c>
      <c r="F28" s="17"/>
      <c r="G28" s="9">
        <v>0.28299999999999997</v>
      </c>
      <c r="H28" s="17"/>
      <c r="I28" s="9">
        <v>0.25700000000000001</v>
      </c>
      <c r="J28" s="17"/>
      <c r="K28">
        <v>62</v>
      </c>
      <c r="L28" s="17"/>
    </row>
    <row r="29" spans="1:12" x14ac:dyDescent="0.3">
      <c r="A29" s="16">
        <v>1997</v>
      </c>
      <c r="B29" s="9">
        <v>0.28499999999999998</v>
      </c>
      <c r="C29" s="9">
        <v>0.27200000000000002</v>
      </c>
      <c r="D29" s="9">
        <v>0.42899999999999999</v>
      </c>
      <c r="E29" s="9">
        <v>0.34599999999999997</v>
      </c>
      <c r="F29" s="17"/>
      <c r="G29" s="9">
        <v>0.30599999999999999</v>
      </c>
      <c r="H29" s="17"/>
      <c r="I29" s="9">
        <v>0.28100000000000003</v>
      </c>
      <c r="J29" s="17"/>
      <c r="K29">
        <v>92</v>
      </c>
      <c r="L29" s="17"/>
    </row>
  </sheetData>
  <sortState xmlns:xlrd2="http://schemas.microsoft.com/office/spreadsheetml/2017/richdata2" ref="A2:L29">
    <sortCondition descending="1" ref="A2:A29"/>
  </sortState>
  <conditionalFormatting sqref="B1:B1048576">
    <cfRule type="top10" dxfId="10" priority="11" rank="1"/>
  </conditionalFormatting>
  <conditionalFormatting sqref="C1:C1048576">
    <cfRule type="top10" dxfId="9" priority="10" rank="1"/>
  </conditionalFormatting>
  <conditionalFormatting sqref="D1:D1048576">
    <cfRule type="top10" dxfId="8" priority="9" rank="1"/>
  </conditionalFormatting>
  <conditionalFormatting sqref="E1:E1048576">
    <cfRule type="top10" dxfId="7" priority="8" rank="1"/>
  </conditionalFormatting>
  <conditionalFormatting sqref="F1:F1048576">
    <cfRule type="top10" dxfId="6" priority="7" rank="1"/>
  </conditionalFormatting>
  <conditionalFormatting sqref="G1:G1048576">
    <cfRule type="top10" dxfId="5" priority="6" rank="1"/>
  </conditionalFormatting>
  <conditionalFormatting sqref="H1:H1048576">
    <cfRule type="top10" dxfId="4" priority="5" rank="1"/>
  </conditionalFormatting>
  <conditionalFormatting sqref="I1:I1048576">
    <cfRule type="top10" dxfId="3" priority="4" rank="1"/>
  </conditionalFormatting>
  <conditionalFormatting sqref="J1:J1048576">
    <cfRule type="top10" dxfId="2" priority="3" rank="1"/>
  </conditionalFormatting>
  <conditionalFormatting sqref="K1:K1048576">
    <cfRule type="top10" dxfId="1" priority="2" rank="1"/>
  </conditionalFormatting>
  <conditionalFormatting sqref="L1:L1048576">
    <cfRule type="top10" dxfId="0" priority="1" rank="1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TaxCatchAll xmlns="5722822a-c58b-491d-a8ad-76f82f483ca4" xsi:nil="true"/>
    <_ip_UnifiedCompliancePolicyProperties xmlns="http://schemas.microsoft.com/sharepoint/v3" xsi:nil="true"/>
    <lcf76f155ced4ddcb4097134ff3c332f xmlns="4c2fb306-e101-4707-a70c-51d72385d9e9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6AB446FCBF1FA4ABF1C12057D6BCA06" ma:contentTypeVersion="17" ma:contentTypeDescription="Create a new document." ma:contentTypeScope="" ma:versionID="31c7a8c8ab0916376a0a94a53892c924">
  <xsd:schema xmlns:xsd="http://www.w3.org/2001/XMLSchema" xmlns:xs="http://www.w3.org/2001/XMLSchema" xmlns:p="http://schemas.microsoft.com/office/2006/metadata/properties" xmlns:ns1="http://schemas.microsoft.com/sharepoint/v3" xmlns:ns2="4c2fb306-e101-4707-a70c-51d72385d9e9" xmlns:ns3="5722822a-c58b-491d-a8ad-76f82f483ca4" targetNamespace="http://schemas.microsoft.com/office/2006/metadata/properties" ma:root="true" ma:fieldsID="3e48ad921607c265b747f9d8d1eee9ae" ns1:_="" ns2:_="" ns3:_="">
    <xsd:import namespace="http://schemas.microsoft.com/sharepoint/v3"/>
    <xsd:import namespace="4c2fb306-e101-4707-a70c-51d72385d9e9"/>
    <xsd:import namespace="5722822a-c58b-491d-a8ad-76f82f483ca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1:_ip_UnifiedCompliancePolicyProperties" minOccurs="0"/>
                <xsd:element ref="ns1:_ip_UnifiedCompliancePolicyUIActio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9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0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2fb306-e101-4707-a70c-51d72385d9e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d2011f1f-c1f6-43e5-98b2-4e6fd79a0b5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22822a-c58b-491d-a8ad-76f82f483ca4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61669b56-8745-40f3-aa38-e9413975ece2}" ma:internalName="TaxCatchAll" ma:showField="CatchAllData" ma:web="5722822a-c58b-491d-a8ad-76f82f483c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E6470A0-C787-4059-A6FD-CCFEFD168EF0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5722822a-c58b-491d-a8ad-76f82f483ca4"/>
    <ds:schemaRef ds:uri="4c2fb306-e101-4707-a70c-51d72385d9e9"/>
  </ds:schemaRefs>
</ds:datastoreItem>
</file>

<file path=customXml/itemProps2.xml><?xml version="1.0" encoding="utf-8"?>
<ds:datastoreItem xmlns:ds="http://schemas.openxmlformats.org/officeDocument/2006/customXml" ds:itemID="{2B613A49-5B57-4C88-9D82-1923DD6D5FA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58C55EA-F6AC-447A-A7B8-0749F11F1FF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4c2fb306-e101-4707-a70c-51d72385d9e9"/>
    <ds:schemaRef ds:uri="5722822a-c58b-491d-a8ad-76f82f483ca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Rec When</vt:lpstr>
      <vt:lpstr>Rec by Scoring</vt:lpstr>
      <vt:lpstr>Rec by Date</vt:lpstr>
      <vt:lpstr>Situational Stats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Ogden, Brian</cp:lastModifiedBy>
  <dcterms:created xsi:type="dcterms:W3CDTF">2020-07-07T15:27:18Z</dcterms:created>
  <dcterms:modified xsi:type="dcterms:W3CDTF">2025-02-07T16:48:56Z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0x010100C6AB446FCBF1FA4ABF1C12057D6BCA06</vt:lpwstr>
  </property>
  <property fmtid="{D5CDD505-2E9C-101B-9397-08002B2CF9AE}" pid="3" name="MediaServiceImageTags">
    <vt:lpwstr/>
  </property>
</Properties>
</file>